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6.xml"/>
  <Override ContentType="application/vnd.openxmlformats-officedocument.drawingml.chart+xml" PartName="/xl/charts/chart11.xml"/>
  <Override ContentType="application/vnd.openxmlformats-officedocument.drawingml.chart+xml" PartName="/xl/charts/chart7.xml"/>
  <Override ContentType="application/vnd.openxmlformats-officedocument.drawingml.chart+xml" PartName="/xl/charts/chart14.xml"/>
  <Override ContentType="application/vnd.openxmlformats-officedocument.drawingml.chart+xml" PartName="/xl/charts/chart18.xml"/>
  <Override ContentType="application/vnd.openxmlformats-officedocument.drawingml.chart+xml" PartName="/xl/charts/chart13.xml"/>
  <Override ContentType="application/vnd.openxmlformats-officedocument.drawingml.chart+xml" PartName="/xl/charts/chart4.xml"/>
  <Override ContentType="application/vnd.openxmlformats-officedocument.drawingml.chart+xml" PartName="/xl/charts/chart20.xml"/>
  <Override ContentType="application/vnd.openxmlformats-officedocument.drawingml.chart+xml" PartName="/xl/charts/chart24.xml"/>
  <Override ContentType="application/vnd.openxmlformats-officedocument.drawingml.chart+xml" PartName="/xl/charts/chart2.xml"/>
  <Override ContentType="application/vnd.openxmlformats-officedocument.drawingml.chart+xml" PartName="/xl/charts/chart22.xml"/>
  <Override ContentType="application/vnd.openxmlformats-officedocument.drawingml.chart+xml" PartName="/xl/charts/chart1.xml"/>
  <Override ContentType="application/vnd.openxmlformats-officedocument.drawingml.chart+xml" PartName="/xl/charts/chart10.xml"/>
  <Override ContentType="application/vnd.openxmlformats-officedocument.drawingml.chart+xml" PartName="/xl/charts/chart6.xml"/>
  <Override ContentType="application/vnd.openxmlformats-officedocument.drawingml.chart+xml" PartName="/xl/charts/chart8.xml"/>
  <Override ContentType="application/vnd.openxmlformats-officedocument.drawingml.chart+xml" PartName="/xl/charts/chart15.xml"/>
  <Override ContentType="application/vnd.openxmlformats-officedocument.drawingml.chart+xml" PartName="/xl/charts/chart17.xml"/>
  <Override ContentType="application/vnd.openxmlformats-officedocument.drawingml.chart+xml" PartName="/xl/charts/chart9.xml"/>
  <Override ContentType="application/vnd.openxmlformats-officedocument.drawingml.chart+xml" PartName="/xl/charts/chart19.xml"/>
  <Override ContentType="application/vnd.openxmlformats-officedocument.drawingml.chart+xml" PartName="/xl/charts/chart12.xml"/>
  <Override ContentType="application/vnd.openxmlformats-officedocument.drawingml.chart+xml" PartName="/xl/charts/chart5.xml"/>
  <Override ContentType="application/vnd.openxmlformats-officedocument.drawingml.chart+xml" PartName="/xl/charts/chart21.xml"/>
  <Override ContentType="application/vnd.openxmlformats-officedocument.drawingml.chart+xml" PartName="/xl/charts/chart3.xml"/>
  <Override ContentType="application/vnd.openxmlformats-officedocument.drawingml.chart+xml" PartName="/xl/charts/chart23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Vorwort" sheetId="1" r:id="rId4"/>
    <sheet state="visible" name="Eingabe" sheetId="2" r:id="rId5"/>
    <sheet state="visible" name="Jan" sheetId="3" r:id="rId6"/>
    <sheet state="visible" name="Feb" sheetId="4" r:id="rId7"/>
    <sheet state="visible" name="Mär" sheetId="5" r:id="rId8"/>
    <sheet state="visible" name="Apr" sheetId="6" r:id="rId9"/>
    <sheet state="visible" name="Mai" sheetId="7" r:id="rId10"/>
    <sheet state="visible" name="Jun" sheetId="8" r:id="rId11"/>
    <sheet state="visible" name="Jul" sheetId="9" r:id="rId12"/>
    <sheet state="visible" name="Aug" sheetId="10" r:id="rId13"/>
    <sheet state="visible" name="Sep" sheetId="11" r:id="rId14"/>
    <sheet state="visible" name="Okt" sheetId="12" r:id="rId15"/>
    <sheet state="visible" name="Nov" sheetId="13" r:id="rId16"/>
    <sheet state="visible" name="Dez" sheetId="14" r:id="rId17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Bitte geben Sie hier die einfache Anzahl Ihrer Standardbestuhlung an. Stehen in Ihrem Restaurant also 50 Stühle, geben Sie hier einfach 50 an. Also bitte nicht auf den Monat hochrechnen.</t>
      </text>
    </comment>
    <comment authorId="0" ref="A10">
      <text>
        <t xml:space="preserve">Wenn Sie nur mittags oder nur abends geöffnet haben, geben Sie hier bitte eine 1 ein, wenn Sie mittags und abends geöffnet haben, bitte eine 2. Wenn Sie zudem immer auch Frühstück anbieten - dann bitte eine 3.</t>
      </text>
    </comment>
  </commentList>
</comments>
</file>

<file path=xl/sharedStrings.xml><?xml version="1.0" encoding="utf-8"?>
<sst xmlns="http://schemas.openxmlformats.org/spreadsheetml/2006/main" count="443" uniqueCount="94">
  <si>
    <t xml:space="preserve">Kennzahlen Restaurant &amp; Gäste </t>
  </si>
  <si>
    <t xml:space="preserve">Mit der Hilfe dieser Excel-Liste können Sie alle wichtigen Kennzahlen berechnen. Hierzu sind nur wenige Angaben notwendig und dennoch erhalten Sie eine Vielzahl von interessanten Steuerungsinstrumenten. </t>
  </si>
  <si>
    <t>Diese Excel-Datei wurde Ihnen von www.g-wie-gastro.de kostenlos zur Verfügung gestellt. Haben Sie Fragen oder Anregungen dazu bzw. fallen Ihnen Fehler auf, schicken Sie gerne eine Email an info@g-wie-gastro.de</t>
  </si>
  <si>
    <t>© www.g-wie-gastro.de</t>
  </si>
  <si>
    <t>V 1.2</t>
  </si>
  <si>
    <t>Sollten Sie eine individuelle Form dieser Berechnung wünschen, schreiben Sie mir eine Mail. Ich unterbreite Ihnen gerne ein Angebot.</t>
  </si>
  <si>
    <t>Geben Sie unten Ihren Firmennamen ein:</t>
  </si>
  <si>
    <t>Musterfirma GmbH</t>
  </si>
  <si>
    <t>Bitte geben Sie hier alle Ihre Werte ein. Im entsprechenden Karteikarten-Reiter unten gehen Sie dann zu dem gewünschten Monat. Dort finden Sie Ihre Kennzahlen übersichtlich als Dashboard dargestellt.</t>
  </si>
  <si>
    <t>Bitte nur in die grau unterlegten Feöder schreiben! Alle Zahlen sind netto (ohne Mehrwertsteuer) anzugeben!</t>
  </si>
  <si>
    <t>Parameter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</si>
  <si>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</si>
  <si>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</si>
  <si>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</si>
  <si>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</si>
  <si>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</si>
  <si>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</si>
  <si>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</si>
  <si>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</si>
  <si>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</si>
  <si>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</si>
  <si>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</si>
  <si>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</si>
  <si>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Gesamt</t>
  </si>
  <si>
    <t>Anzahl Tage im Monat</t>
  </si>
  <si>
    <t>Anzahl Öffnungstage</t>
  </si>
  <si>
    <t>Anzahl Sitzplätze</t>
  </si>
  <si>
    <t>Anzahl Schichten</t>
  </si>
  <si>
    <t>Anzahl Gäste Gesamt im Monat</t>
  </si>
  <si>
    <t>Gesamtumsatz F&amp;B</t>
  </si>
  <si>
    <t>davon Speisenumsatz</t>
  </si>
  <si>
    <t>davon Getränkeumsatz</t>
  </si>
  <si>
    <t>Wareneinkauf Gesamt F&amp;B</t>
  </si>
  <si>
    <t>davon Speisen</t>
  </si>
  <si>
    <t>davon Getränke</t>
  </si>
  <si>
    <t>Inventurwert Beginn Monat</t>
  </si>
  <si>
    <t>Inventurwert Ende Monat</t>
  </si>
  <si>
    <t>Anzahl Mitarbeiter gesamt</t>
  </si>
  <si>
    <t>davon Küchen-MA</t>
  </si>
  <si>
    <t>davon Service-MA</t>
  </si>
  <si>
    <t>Gesamtpersonalkosten</t>
  </si>
  <si>
    <t>davon für Küchen-MA</t>
  </si>
  <si>
    <t>davon für Service-MA</t>
  </si>
  <si>
    <t>Nur für interne Berechnungen - bitte nicht überschreiben</t>
  </si>
  <si>
    <t>Werte</t>
  </si>
  <si>
    <t>Warenverbrauch Gesamt</t>
  </si>
  <si>
    <t>Warenverbrauch Speisen</t>
  </si>
  <si>
    <t>Warenverbrauch Getränke</t>
  </si>
  <si>
    <t>Wareneinsatz Gesamt in %</t>
  </si>
  <si>
    <t>Durchschnittl. Lagerbestand</t>
  </si>
  <si>
    <t>Anzahl Sitzplatze (Tag) je Monat</t>
  </si>
  <si>
    <t>Anzahl Sitzplatze je Öff.-Tag</t>
  </si>
  <si>
    <t>Warenverbrauch + Personalkosten</t>
  </si>
  <si>
    <t>Prime Cost</t>
  </si>
  <si>
    <t xml:space="preserve">Dashboard  </t>
  </si>
  <si>
    <t>Januar</t>
  </si>
  <si>
    <t>Wareneinsatz &amp; Lager</t>
  </si>
  <si>
    <t>Wareneinsatz Gesamt</t>
  </si>
  <si>
    <t>Wareneinsatz Speisen</t>
  </si>
  <si>
    <t>Wareneinsatz Getränke</t>
  </si>
  <si>
    <t>Wareneinsatz je Gast</t>
  </si>
  <si>
    <t>Anteil Speisen</t>
  </si>
  <si>
    <t>Anteil Getränke</t>
  </si>
  <si>
    <t>Umschlagshäufigkeit</t>
  </si>
  <si>
    <t>Durch. Lagerdauer</t>
  </si>
  <si>
    <t>Personal</t>
  </si>
  <si>
    <t>Personalkosten in %</t>
  </si>
  <si>
    <t>P-Küche in %</t>
  </si>
  <si>
    <t>P-Service in %</t>
  </si>
  <si>
    <t>P-Kosten je Gast</t>
  </si>
  <si>
    <t>Umsatz je MA</t>
  </si>
  <si>
    <t>Speisenumsatz je Küche-MA</t>
  </si>
  <si>
    <t>Getränkeumsatz je Service-MA</t>
  </si>
  <si>
    <t>Restaurant &amp; Gäste</t>
  </si>
  <si>
    <t>Auslastung in %</t>
  </si>
  <si>
    <t>Umsatz pro Gast</t>
  </si>
  <si>
    <t>Speisenumsatz pro Gast</t>
  </si>
  <si>
    <t>Getränkeumsatz pro Gast</t>
  </si>
  <si>
    <t>Umsatz pro Sitzplatz</t>
  </si>
  <si>
    <t>Umsatz je Öffnungstag</t>
  </si>
  <si>
    <t>Gäste pro Sitzplatz</t>
  </si>
  <si>
    <t>Deckungsbeitrag und Prime Cost</t>
  </si>
  <si>
    <t>Deckungsbeitrag 1</t>
  </si>
  <si>
    <t>Deckungsbeitrag 2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</si>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</sst>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m"/>
    <numFmt numFmtId="165" formatCode="#,##0.00\ &quot;€&quot;"/>
  </numFmts>
  <fonts count="19">
    <font>
      <sz val="11.0"/>
      <color theme="1"/>
      <name val="Calibri"/>
      <scheme val="minor"/>
    </font>
    <font>
      <sz val="120.0"/>
      <color theme="1"/>
      <name val="Arial Black"/>
    </font>
    <font>
      <b/>
      <sz val="16.0"/>
      <color theme="1"/>
      <name val="Calibri"/>
    </font>
    <font>
      <sz val="11.0"/>
      <color theme="1"/>
      <name val="Calibri"/>
    </font>
    <font>
      <sz val="16.0"/>
      <color theme="1"/>
      <name val="Calibri"/>
    </font>
    <font>
      <sz val="12.0"/>
      <color rgb="FF366092"/>
      <name val="Calibri"/>
    </font>
    <font>
      <b/>
      <sz val="9.0"/>
      <color theme="1"/>
      <name val="Calibri"/>
    </font>
    <font>
      <color theme="1"/>
      <name val="Calibri"/>
      <scheme val="minor"/>
    </font>
    <font>
      <b/>
      <sz val="16.0"/>
      <color theme="0"/>
      <name val="Calibri"/>
    </font>
    <font/>
    <font>
      <b/>
      <sz val="16.0"/>
      <color rgb="FFFFFFFF"/>
      <name val="Calibri"/>
    </font>
    <font>
      <b/>
      <sz val="12.0"/>
      <color rgb="FFFF0000"/>
      <name val="Calibri"/>
    </font>
    <font>
      <b/>
      <sz val="12.0"/>
      <color rgb="FFFFFFFF"/>
      <name val="Calibri"/>
    </font>
    <font>
      <b/>
      <sz val="12.0"/>
      <color theme="0"/>
      <name val="Calibri"/>
    </font>
    <font>
      <b/>
      <sz val="11.0"/>
      <color theme="1"/>
      <name val="Calibri"/>
    </font>
    <font>
      <b/>
      <sz val="14.0"/>
      <color theme="1"/>
      <name val="Calibri"/>
    </font>
    <font>
      <b/>
      <sz val="14.0"/>
      <color theme="0"/>
      <name val="Calibri"/>
    </font>
    <font>
      <sz val="10.0"/>
      <color theme="1"/>
      <name val="Calibri"/>
    </font>
    <font>
      <sz val="8.0"/>
      <color theme="1"/>
      <name val="Calibri"/>
    </font>
  </fonts>
  <fills count="9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366092"/>
        <bgColor rgb="FF366092"/>
      </patternFill>
    </fill>
    <fill>
      <patternFill patternType="solid">
        <fgColor theme="4"/>
        <bgColor theme="4"/>
      </patternFill>
    </fill>
    <fill>
      <patternFill patternType="solid">
        <fgColor rgb="FFF3F3F3"/>
        <bgColor rgb="FFF3F3F3"/>
      </patternFill>
    </fill>
    <fill>
      <patternFill patternType="solid">
        <fgColor theme="1"/>
        <bgColor theme="1"/>
      </patternFill>
    </fill>
    <fill>
      <patternFill patternType="solid">
        <fgColor rgb="FF7F7F7F"/>
        <bgColor rgb="FF7F7F7F"/>
      </patternFill>
    </fill>
    <fill>
      <patternFill patternType="solid">
        <fgColor rgb="FFB8CCE4"/>
        <bgColor rgb="FFB8CCE4"/>
      </patternFill>
    </fill>
  </fills>
  <borders count="24">
    <border/>
    <border>
      <left style="thin">
        <color rgb="FF366092"/>
      </left>
      <top style="thin">
        <color rgb="FF366092"/>
      </top>
    </border>
    <border>
      <top style="thin">
        <color rgb="FF366092"/>
      </top>
    </border>
    <border>
      <right style="thin">
        <color rgb="FF366092"/>
      </right>
      <top style="thin">
        <color rgb="FF366092"/>
      </top>
    </border>
    <border>
      <left style="thin">
        <color rgb="FF366092"/>
      </left>
      <bottom style="thin">
        <color rgb="FF366092"/>
      </bottom>
    </border>
    <border>
      <bottom style="thin">
        <color rgb="FF366092"/>
      </bottom>
    </border>
    <border>
      <right style="thin">
        <color rgb="FF366092"/>
      </right>
      <bottom style="thin">
        <color rgb="FF366092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shrinkToFit="0" vertical="center" wrapText="0"/>
    </xf>
    <xf borderId="0" fillId="0" fontId="2" numFmtId="0" xfId="0" applyAlignment="1" applyFont="1">
      <alignment horizontal="left" readingOrder="0" shrinkToFit="0" vertical="center" wrapText="0"/>
    </xf>
    <xf borderId="0" fillId="0" fontId="3" numFmtId="0" xfId="0" applyAlignment="1" applyFont="1">
      <alignment horizontal="left" shrinkToFit="0" vertical="bottom" wrapText="0"/>
    </xf>
    <xf borderId="0" fillId="0" fontId="4" numFmtId="0" xfId="0" applyAlignment="1" applyFont="1">
      <alignment horizontal="left" shrinkToFit="0" vertical="center" wrapText="1"/>
    </xf>
    <xf borderId="0" fillId="2" fontId="5" numFmtId="0" xfId="0" applyAlignment="1" applyFont="1">
      <alignment horizontal="left" shrinkToFit="0" vertical="top" wrapText="1"/>
    </xf>
    <xf borderId="0" fillId="0" fontId="6" numFmtId="0" xfId="0" applyAlignment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0" fillId="0" fontId="7" numFmtId="0" xfId="0" applyAlignment="1" applyFont="1">
      <alignment readingOrder="0"/>
    </xf>
    <xf borderId="0" fillId="0" fontId="7" numFmtId="0" xfId="0" applyAlignment="1" applyFont="1">
      <alignment horizontal="left"/>
    </xf>
    <xf borderId="1" fillId="3" fontId="8" numFmtId="0" xfId="0" applyAlignment="1" applyBorder="1" applyFill="1" applyFont="1">
      <alignment horizontal="left" shrinkToFit="0" vertical="center" wrapText="1"/>
    </xf>
    <xf borderId="2" fillId="0" fontId="9" numFmtId="0" xfId="0" applyBorder="1" applyFont="1"/>
    <xf borderId="3" fillId="0" fontId="9" numFmtId="0" xfId="0" applyBorder="1" applyFont="1"/>
    <xf borderId="4" fillId="0" fontId="4" numFmtId="0" xfId="0" applyAlignment="1" applyBorder="1" applyFont="1">
      <alignment horizontal="left" shrinkToFit="0" vertical="center" wrapText="1"/>
    </xf>
    <xf borderId="5" fillId="0" fontId="9" numFmtId="0" xfId="0" applyBorder="1" applyFont="1"/>
    <xf borderId="6" fillId="0" fontId="9" numFmtId="0" xfId="0" applyBorder="1" applyFont="1"/>
    <xf borderId="7" fillId="4" fontId="10" numFmtId="0" xfId="0" applyAlignment="1" applyBorder="1" applyFill="1" applyFont="1">
      <alignment horizontal="center" shrinkToFit="0" vertical="center" wrapText="1"/>
    </xf>
    <xf borderId="8" fillId="0" fontId="9" numFmtId="0" xfId="0" applyBorder="1" applyFont="1"/>
    <xf borderId="9" fillId="0" fontId="9" numFmtId="0" xfId="0" applyBorder="1" applyFont="1"/>
    <xf borderId="0" fillId="0" fontId="7" numFmtId="0" xfId="0" applyAlignment="1" applyFont="1">
      <alignment vertical="center"/>
    </xf>
    <xf borderId="7" fillId="0" fontId="11" numFmtId="0" xfId="0" applyAlignment="1" applyBorder="1" applyFont="1">
      <alignment horizontal="center" readingOrder="0" shrinkToFit="0" vertical="center" wrapText="0"/>
    </xf>
    <xf borderId="10" fillId="4" fontId="12" numFmtId="0" xfId="0" applyAlignment="1" applyBorder="1" applyFont="1">
      <alignment shrinkToFit="0" vertical="center" wrapText="0"/>
    </xf>
    <xf borderId="10" fillId="4" fontId="12" numFmtId="0" xfId="0" applyAlignment="1" applyBorder="1" applyFont="1">
      <alignment horizontal="right" shrinkToFit="0" vertical="center" wrapText="0"/>
    </xf>
    <xf borderId="10" fillId="0" fontId="3" numFmtId="0" xfId="0" applyAlignment="1" applyBorder="1" applyFont="1">
      <alignment shrinkToFit="0" vertical="center" wrapText="0"/>
    </xf>
    <xf borderId="10" fillId="0" fontId="3" numFmtId="3" xfId="0" applyAlignment="1" applyBorder="1" applyFont="1" applyNumberFormat="1">
      <alignment shrinkToFit="0" vertical="center" wrapText="0"/>
    </xf>
    <xf borderId="0" fillId="0" fontId="3" numFmtId="3" xfId="0" applyAlignment="1" applyFont="1" applyNumberFormat="1">
      <alignment shrinkToFit="0" vertical="center" wrapText="0"/>
    </xf>
    <xf borderId="10" fillId="5" fontId="3" numFmtId="3" xfId="0" applyAlignment="1" applyBorder="1" applyFill="1" applyFont="1" applyNumberFormat="1">
      <alignment readingOrder="0" shrinkToFit="0" vertical="center" wrapText="0"/>
    </xf>
    <xf borderId="10" fillId="5" fontId="3" numFmtId="3" xfId="0" applyAlignment="1" applyBorder="1" applyFont="1" applyNumberFormat="1">
      <alignment shrinkToFit="0" vertical="center" wrapText="0"/>
    </xf>
    <xf borderId="0" fillId="0" fontId="3" numFmtId="0" xfId="0" applyAlignment="1" applyFont="1">
      <alignment shrinkToFit="0" vertical="center" wrapText="0"/>
    </xf>
    <xf borderId="10" fillId="5" fontId="3" numFmtId="0" xfId="0" applyAlignment="1" applyBorder="1" applyFont="1">
      <alignment shrinkToFit="0" vertical="center" wrapText="0"/>
    </xf>
    <xf borderId="11" fillId="6" fontId="13" numFmtId="0" xfId="0" applyAlignment="1" applyBorder="1" applyFill="1" applyFont="1">
      <alignment shrinkToFit="0" vertical="center" wrapText="0"/>
    </xf>
    <xf borderId="11" fillId="6" fontId="3" numFmtId="0" xfId="0" applyAlignment="1" applyBorder="1" applyFont="1">
      <alignment shrinkToFit="0" vertical="center" wrapText="0"/>
    </xf>
    <xf borderId="11" fillId="7" fontId="14" numFmtId="0" xfId="0" applyAlignment="1" applyBorder="1" applyFill="1" applyFont="1">
      <alignment shrinkToFit="0" vertical="center" wrapText="0"/>
    </xf>
    <xf borderId="11" fillId="7" fontId="14" numFmtId="0" xfId="0" applyAlignment="1" applyBorder="1" applyFont="1">
      <alignment horizontal="right" shrinkToFit="0" vertical="center" wrapText="0"/>
    </xf>
    <xf borderId="11" fillId="7" fontId="3" numFmtId="0" xfId="0" applyAlignment="1" applyBorder="1" applyFont="1">
      <alignment shrinkToFit="0" vertical="center" wrapText="0"/>
    </xf>
    <xf borderId="11" fillId="7" fontId="3" numFmtId="3" xfId="0" applyAlignment="1" applyBorder="1" applyFont="1" applyNumberFormat="1">
      <alignment shrinkToFit="0" vertical="center" wrapText="0"/>
    </xf>
    <xf borderId="11" fillId="7" fontId="3" numFmtId="10" xfId="0" applyAlignment="1" applyBorder="1" applyFont="1" applyNumberFormat="1">
      <alignment shrinkToFit="0" vertical="center" wrapText="0"/>
    </xf>
    <xf borderId="12" fillId="0" fontId="15" numFmtId="0" xfId="0" applyAlignment="1" applyBorder="1" applyFont="1">
      <alignment horizontal="right" shrinkToFit="0" vertical="center" wrapText="0"/>
    </xf>
    <xf borderId="13" fillId="0" fontId="15" numFmtId="0" xfId="0" applyAlignment="1" applyBorder="1" applyFont="1">
      <alignment horizontal="left" shrinkToFit="0" vertical="center" wrapText="0"/>
    </xf>
    <xf borderId="14" fillId="0" fontId="9" numFmtId="0" xfId="0" applyBorder="1" applyFont="1"/>
    <xf borderId="15" fillId="0" fontId="9" numFmtId="0" xfId="0" applyBorder="1" applyFont="1"/>
    <xf borderId="12" fillId="0" fontId="15" numFmtId="164" xfId="0" applyAlignment="1" applyBorder="1" applyFont="1" applyNumberFormat="1">
      <alignment horizontal="center" shrinkToFit="0" vertical="center" wrapText="0"/>
    </xf>
    <xf borderId="16" fillId="0" fontId="9" numFmtId="0" xfId="0" applyBorder="1" applyFont="1"/>
    <xf borderId="17" fillId="0" fontId="9" numFmtId="0" xfId="0" applyBorder="1" applyFont="1"/>
    <xf borderId="18" fillId="0" fontId="9" numFmtId="0" xfId="0" applyBorder="1" applyFont="1"/>
    <xf borderId="19" fillId="0" fontId="9" numFmtId="0" xfId="0" applyBorder="1" applyFont="1"/>
    <xf borderId="0" fillId="0" fontId="15" numFmtId="0" xfId="0" applyAlignment="1" applyFont="1">
      <alignment horizontal="right" shrinkToFit="0" vertical="center" wrapText="0"/>
    </xf>
    <xf borderId="0" fillId="0" fontId="15" numFmtId="0" xfId="0" applyAlignment="1" applyFont="1">
      <alignment horizontal="left" shrinkToFit="0" vertical="center" wrapText="0"/>
    </xf>
    <xf borderId="0" fillId="0" fontId="2" numFmtId="164" xfId="0" applyAlignment="1" applyFont="1" applyNumberFormat="1">
      <alignment horizontal="center" shrinkToFit="0" vertical="center" wrapText="0"/>
    </xf>
    <xf borderId="20" fillId="7" fontId="16" numFmtId="0" xfId="0" applyAlignment="1" applyBorder="1" applyFont="1">
      <alignment horizontal="center" shrinkToFit="0" vertical="center" wrapText="0"/>
    </xf>
    <xf borderId="21" fillId="0" fontId="9" numFmtId="0" xfId="0" applyBorder="1" applyFont="1"/>
    <xf borderId="22" fillId="0" fontId="9" numFmtId="0" xfId="0" applyBorder="1" applyFont="1"/>
    <xf borderId="10" fillId="8" fontId="17" numFmtId="0" xfId="0" applyAlignment="1" applyBorder="1" applyFill="1" applyFont="1">
      <alignment horizontal="center" shrinkToFit="0" vertical="center" wrapText="0"/>
    </xf>
    <xf borderId="0" fillId="0" fontId="17" numFmtId="0" xfId="0" applyAlignment="1" applyFont="1">
      <alignment horizontal="center" shrinkToFit="0" vertical="center" wrapText="0"/>
    </xf>
    <xf borderId="0" fillId="0" fontId="17" numFmtId="0" xfId="0" applyAlignment="1" applyFont="1">
      <alignment shrinkToFit="0" vertical="center" wrapText="0"/>
    </xf>
    <xf borderId="12" fillId="0" fontId="2" numFmtId="10" xfId="0" applyAlignment="1" applyBorder="1" applyFont="1" applyNumberFormat="1">
      <alignment horizontal="center" shrinkToFit="0" vertical="center" wrapText="0"/>
    </xf>
    <xf borderId="12" fillId="0" fontId="2" numFmtId="165" xfId="0" applyAlignment="1" applyBorder="1" applyFont="1" applyNumberFormat="1">
      <alignment horizontal="center" shrinkToFit="0" vertical="center" wrapText="0"/>
    </xf>
    <xf borderId="14" fillId="0" fontId="3" numFmtId="0" xfId="0" applyAlignment="1" applyBorder="1" applyFont="1">
      <alignment shrinkToFit="0" vertical="center" wrapText="0"/>
    </xf>
    <xf borderId="0" fillId="0" fontId="3" numFmtId="0" xfId="0" applyAlignment="1" applyFont="1">
      <alignment horizontal="center" shrinkToFit="0" vertical="center" wrapText="0"/>
    </xf>
    <xf borderId="12" fillId="0" fontId="2" numFmtId="2" xfId="0" applyAlignment="1" applyBorder="1" applyFont="1" applyNumberFormat="1">
      <alignment horizontal="center" shrinkToFit="0" vertical="center" wrapText="0"/>
    </xf>
    <xf borderId="10" fillId="8" fontId="18" numFmtId="0" xfId="0" applyAlignment="1" applyBorder="1" applyFont="1">
      <alignment horizontal="center" shrinkToFit="0" vertical="center" wrapText="0"/>
    </xf>
    <xf borderId="0" fillId="0" fontId="18" numFmtId="0" xfId="0" applyAlignment="1" applyFont="1">
      <alignment horizontal="center" shrinkToFit="0" vertical="center" wrapText="0"/>
    </xf>
    <xf borderId="0" fillId="0" fontId="2" numFmtId="165" xfId="0" applyAlignment="1" applyFont="1" applyNumberFormat="1">
      <alignment horizontal="center" shrinkToFit="0" vertical="center" wrapText="0"/>
    </xf>
    <xf borderId="12" fillId="0" fontId="2" numFmtId="4" xfId="0" applyAlignment="1" applyBorder="1" applyFont="1" applyNumberFormat="1">
      <alignment horizontal="center" shrinkToFit="0" vertical="center" wrapText="0"/>
    </xf>
    <xf borderId="0" fillId="0" fontId="2" numFmtId="165" xfId="0" applyAlignment="1" applyFont="1" applyNumberFormat="1">
      <alignment shrinkToFit="0" vertical="center" wrapText="0"/>
    </xf>
    <xf borderId="23" fillId="0" fontId="9" numFmtId="0" xfId="0" applyBorder="1" applyFont="1"/>
    <xf borderId="8" fillId="0" fontId="2" numFmtId="10" xfId="0" applyAlignment="1" applyBorder="1" applyFont="1" applyNumberFormat="1">
      <alignment horizontal="center" shrinkToFit="0" vertical="center" wrapText="0"/>
    </xf>
    <xf borderId="8" fillId="0" fontId="2" numFmtId="165" xfId="0" applyAlignment="1" applyBorder="1" applyFont="1" applyNumberForma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1784108792"/>
        <c:axId val="109233332"/>
      </c:lineChart>
      <c:catAx>
        <c:axId val="1784108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9233332"/>
      </c:catAx>
      <c:valAx>
        <c:axId val="10923333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84108792"/>
      </c:valAx>
    </c:plotArea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236239822"/>
        <c:axId val="458497807"/>
      </c:barChart>
      <c:catAx>
        <c:axId val="23623982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58497807"/>
      </c:catAx>
      <c:valAx>
        <c:axId val="45849780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36239822"/>
      </c:valAx>
    </c:plotArea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1708935572"/>
        <c:axId val="864491007"/>
      </c:lineChart>
      <c:catAx>
        <c:axId val="17089355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64491007"/>
      </c:catAx>
      <c:valAx>
        <c:axId val="86449100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08935572"/>
      </c:valAx>
    </c:plotArea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1864783169"/>
        <c:axId val="154719099"/>
      </c:barChart>
      <c:catAx>
        <c:axId val="186478316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4719099"/>
      </c:catAx>
      <c:valAx>
        <c:axId val="15471909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64783169"/>
      </c:valAx>
    </c:plotArea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1265493404"/>
        <c:axId val="1723971148"/>
      </c:lineChart>
      <c:catAx>
        <c:axId val="12654934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23971148"/>
      </c:catAx>
      <c:valAx>
        <c:axId val="17239711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65493404"/>
      </c:valAx>
    </c:plotArea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879949909"/>
        <c:axId val="82176388"/>
      </c:barChart>
      <c:catAx>
        <c:axId val="8799499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2176388"/>
      </c:catAx>
      <c:valAx>
        <c:axId val="8217638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79949909"/>
      </c:valAx>
    </c:plotArea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1702454127"/>
        <c:axId val="1782028843"/>
      </c:lineChart>
      <c:catAx>
        <c:axId val="17024541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82028843"/>
      </c:catAx>
      <c:valAx>
        <c:axId val="178202884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02454127"/>
      </c:valAx>
    </c:plotArea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1344254381"/>
        <c:axId val="1526649605"/>
      </c:barChart>
      <c:catAx>
        <c:axId val="13442543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26649605"/>
      </c:catAx>
      <c:valAx>
        <c:axId val="15266496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44254381"/>
      </c:valAx>
    </c:plotArea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120999477"/>
        <c:axId val="288935208"/>
      </c:lineChart>
      <c:catAx>
        <c:axId val="12099947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88935208"/>
      </c:catAx>
      <c:valAx>
        <c:axId val="2889352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0999477"/>
      </c:valAx>
    </c:plotArea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1606413520"/>
        <c:axId val="123883278"/>
      </c:barChart>
      <c:catAx>
        <c:axId val="1606413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3883278"/>
      </c:catAx>
      <c:valAx>
        <c:axId val="12388327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06413520"/>
      </c:valAx>
    </c:plotArea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2005397427"/>
        <c:axId val="1091681266"/>
      </c:lineChart>
      <c:catAx>
        <c:axId val="20053974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91681266"/>
      </c:catAx>
      <c:valAx>
        <c:axId val="109168126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05397427"/>
      </c:valAx>
    </c:plotArea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157338153"/>
        <c:axId val="2047034768"/>
      </c:barChart>
      <c:catAx>
        <c:axId val="15733815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47034768"/>
      </c:catAx>
      <c:valAx>
        <c:axId val="204703476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7338153"/>
      </c:valAx>
    </c:plotArea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272636045"/>
        <c:axId val="1677171424"/>
      </c:barChart>
      <c:catAx>
        <c:axId val="27263604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77171424"/>
      </c:catAx>
      <c:valAx>
        <c:axId val="167717142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72636045"/>
      </c:valAx>
    </c:plotArea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850053041"/>
        <c:axId val="2050211208"/>
      </c:lineChart>
      <c:catAx>
        <c:axId val="85005304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50211208"/>
      </c:catAx>
      <c:valAx>
        <c:axId val="20502112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50053041"/>
      </c:valAx>
    </c:plotArea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854989741"/>
        <c:axId val="661804656"/>
      </c:barChart>
      <c:catAx>
        <c:axId val="85498974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61804656"/>
      </c:catAx>
      <c:valAx>
        <c:axId val="66180465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54989741"/>
      </c:valAx>
    </c:plotArea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1362320848"/>
        <c:axId val="1222076768"/>
      </c:lineChart>
      <c:catAx>
        <c:axId val="1362320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22076768"/>
      </c:catAx>
      <c:valAx>
        <c:axId val="122207676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62320848"/>
      </c:valAx>
    </c:plotArea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1672554172"/>
        <c:axId val="1578533141"/>
      </c:barChart>
      <c:catAx>
        <c:axId val="16725541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78533141"/>
      </c:catAx>
      <c:valAx>
        <c:axId val="157853314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72554172"/>
      </c:valAx>
    </c:plotArea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967762390"/>
        <c:axId val="1967294334"/>
      </c:lineChart>
      <c:catAx>
        <c:axId val="9677623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67294334"/>
      </c:catAx>
      <c:valAx>
        <c:axId val="196729433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67762390"/>
      </c:valAx>
    </c:plotArea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340559019"/>
        <c:axId val="132152894"/>
      </c:barChart>
      <c:catAx>
        <c:axId val="3405590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2152894"/>
      </c:catAx>
      <c:valAx>
        <c:axId val="13215289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40559019"/>
      </c:valAx>
    </c:plotArea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344077913"/>
        <c:axId val="1689372706"/>
      </c:lineChart>
      <c:catAx>
        <c:axId val="34407791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89372706"/>
      </c:catAx>
      <c:valAx>
        <c:axId val="168937270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44077913"/>
      </c:valAx>
    </c:plotArea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695983474"/>
        <c:axId val="2017992129"/>
      </c:barChart>
      <c:catAx>
        <c:axId val="6959834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17992129"/>
      </c:catAx>
      <c:valAx>
        <c:axId val="201799212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95983474"/>
      </c:valAx>
    </c:plotArea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1868543005"/>
        <c:axId val="809303486"/>
      </c:lineChart>
      <c:catAx>
        <c:axId val="18685430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09303486"/>
      </c:catAx>
      <c:valAx>
        <c:axId val="8093034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68543005"/>
      </c:valAx>
    </c:plotArea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Eingabe!$B$41:$M$41</c:f>
            </c:strRef>
          </c:cat>
          <c:val>
            <c:numRef>
              <c:f>Eingabe!$B$50:$M$50</c:f>
              <c:numCache/>
            </c:numRef>
          </c:val>
        </c:ser>
        <c:axId val="2140393500"/>
        <c:axId val="2010788357"/>
      </c:barChart>
      <c:catAx>
        <c:axId val="21403935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10788357"/>
      </c:catAx>
      <c:valAx>
        <c:axId val="201078835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40393500"/>
      </c:valAx>
    </c:plotArea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Eingabe!$B$41:$M$41</c:f>
            </c:strRef>
          </c:cat>
          <c:val>
            <c:numRef>
              <c:f>Eingabe!$B$45:$M$45</c:f>
              <c:numCache/>
            </c:numRef>
          </c:val>
          <c:smooth val="0"/>
        </c:ser>
        <c:axId val="590373326"/>
        <c:axId val="1942746903"/>
      </c:lineChart>
      <c:catAx>
        <c:axId val="59037332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42746903"/>
      </c:catAx>
      <c:valAx>
        <c:axId val="194274690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90373326"/>
      </c:valAx>
    </c:plotArea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<Relationship Id="rId3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<Relationship Id="rId3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9.xml"/><Relationship Id="rId2" Type="http://schemas.openxmlformats.org/officeDocument/2006/relationships/chart" Target="../charts/chart20.xml"/><Relationship Id="rId3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chart" Target="../charts/chart21.xml"/><Relationship Id="rId2" Type="http://schemas.openxmlformats.org/officeDocument/2006/relationships/chart" Target="../charts/chart22.xml"/><Relationship Id="rId3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chart" Target="../charts/chart23.xml"/><Relationship Id="rId2" Type="http://schemas.openxmlformats.org/officeDocument/2006/relationships/chart" Target="../charts/chart24.xml"/><Relationship Id="rId3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Relationship Id="rId3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Relationship Id="rId3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Relationship Id="rId3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<Relationship Id="rId3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Relationship Id="rId3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1</xdr:row>
      <xdr:rowOff>0</xdr:rowOff>
    </xdr:from>
    <xdr:ext cx="476250" cy="47625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15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16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10" name="Shape 10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17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18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11" name="Shape 11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19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20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12" name="Shape 12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21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22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13" name="Shape 13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23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24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14" name="Shape 14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57450"/>
    <xdr:graphicFrame>
      <xdr:nvGraphicFramePr>
        <xdr:cNvPr descr="Chart 1" id="2" name="Chart 2" title="Diagramm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3" name="Shape 3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4" name="Shape 4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5" name="Shape 5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7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8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6" name="Shape 6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9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10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7" name="Shape 7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11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12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8" name="Shape 8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28575</xdr:rowOff>
    </xdr:from>
    <xdr:ext cx="5734050" cy="1676400"/>
    <xdr:graphicFrame>
      <xdr:nvGraphicFramePr>
        <xdr:cNvPr descr="Chart 0" id="13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</xdr:colOff>
      <xdr:row>39</xdr:row>
      <xdr:rowOff>57150</xdr:rowOff>
    </xdr:from>
    <xdr:ext cx="4286250" cy="2486025"/>
    <xdr:graphicFrame>
      <xdr:nvGraphicFramePr>
        <xdr:cNvPr descr="Chart 1" id="14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9525</xdr:colOff>
      <xdr:row>52</xdr:row>
      <xdr:rowOff>142875</xdr:rowOff>
    </xdr:from>
    <xdr:ext cx="4276725" cy="219075"/>
    <xdr:sp>
      <xdr:nvSpPr>
        <xdr:cNvPr id="9" name="Shape 9"/>
        <xdr:cNvSpPr/>
      </xdr:nvSpPr>
      <xdr:spPr>
        <a:xfrm>
          <a:off x="3212400" y="3675225"/>
          <a:ext cx="4267200" cy="2095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i="0" lang="en-US" sz="9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Der Idealwert der Prime Cost liegt zwischen 53% und 62%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9525</xdr:rowOff>
    </xdr:from>
    <xdr:ext cx="438150" cy="43815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3" width="10.0"/>
    <col customWidth="1" min="4" max="4" width="1.29"/>
    <col customWidth="1" min="5" max="9" width="18.57"/>
    <col customWidth="1" min="10" max="10" width="1.43"/>
    <col customWidth="1" min="11" max="26" width="10.0"/>
  </cols>
  <sheetData>
    <row r="2" ht="37.5" customHeight="1">
      <c r="B2" s="1"/>
      <c r="E2" s="2" t="s">
        <v>0</v>
      </c>
    </row>
    <row r="3" ht="6.0" customHeight="1">
      <c r="E3" s="3"/>
      <c r="F3" s="3"/>
      <c r="G3" s="3"/>
      <c r="H3" s="3"/>
      <c r="I3" s="3"/>
    </row>
    <row r="4" ht="24.75" customHeight="1">
      <c r="E4" s="4" t="s">
        <v>1</v>
      </c>
      <c r="M4" s="5" t="s">
        <v>2</v>
      </c>
    </row>
    <row r="5" ht="45.0" customHeight="1"/>
    <row r="6" ht="15.0" customHeight="1">
      <c r="B6" s="6" t="s">
        <v>3</v>
      </c>
      <c r="K6" s="7"/>
      <c r="L6" s="7"/>
    </row>
    <row r="7" ht="16.5" customHeight="1">
      <c r="B7" s="8" t="s">
        <v>4</v>
      </c>
    </row>
    <row r="8" ht="24.75" customHeight="1">
      <c r="E8" s="4" t="s">
        <v>5</v>
      </c>
    </row>
    <row r="9" ht="24.75" customHeight="1"/>
    <row r="10" ht="24.75" customHeight="1"/>
    <row r="11" ht="9.75" customHeight="1">
      <c r="E11" s="9"/>
      <c r="F11" s="9"/>
      <c r="G11" s="9"/>
      <c r="H11" s="9"/>
      <c r="I11" s="9"/>
    </row>
    <row r="12" ht="24.75" customHeight="1">
      <c r="E12" s="10" t="s">
        <v>6</v>
      </c>
      <c r="F12" s="11"/>
      <c r="G12" s="11"/>
      <c r="H12" s="11"/>
      <c r="I12" s="12"/>
    </row>
    <row r="13" ht="24.75" customHeight="1">
      <c r="E13" s="13" t="s">
        <v>7</v>
      </c>
      <c r="F13" s="14"/>
      <c r="G13" s="14"/>
      <c r="H13" s="14"/>
      <c r="I13" s="1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2:C5"/>
    <mergeCell ref="E2:I2"/>
    <mergeCell ref="E4:I7"/>
    <mergeCell ref="E8:I10"/>
    <mergeCell ref="E12:I12"/>
    <mergeCell ref="E13:I13"/>
    <mergeCell ref="M4:O11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89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Eingabe!I42/Eingabe!I13</f>
        <v>#DIV/0!</v>
      </c>
      <c r="B6" s="28"/>
      <c r="C6" s="55" t="str">
        <f>Eingabe!I43/Eingabe!I14</f>
        <v>#DIV/0!</v>
      </c>
      <c r="D6" s="28"/>
      <c r="E6" s="55" t="str">
        <f>Eingabe!I44/Eingabe!I15</f>
        <v>#DIV/0!</v>
      </c>
      <c r="F6" s="28"/>
      <c r="G6" s="56" t="str">
        <f>(Eingabe!I17-Eingabe!I23+Eingabe!I20)/Eingabe!I11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Eingabe!I42/Eingabe!I46</f>
        <v>#DIV/0!</v>
      </c>
      <c r="F10" s="28"/>
      <c r="G10" s="59" t="str">
        <f>Eingabe!I6/Aug!E10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Eingabe!I30/Eingabe!I13</f>
        <v>#DIV/0!</v>
      </c>
      <c r="B23" s="28"/>
      <c r="C23" s="55" t="str">
        <f>Eingabe!I31/Eingabe!I14</f>
        <v>#DIV/0!</v>
      </c>
      <c r="D23" s="28"/>
      <c r="E23" s="55" t="str">
        <f>Eingabe!I32/Eingabe!I15</f>
        <v>#DIV/0!</v>
      </c>
      <c r="F23" s="28"/>
      <c r="G23" s="56" t="str">
        <f>Eingabe!I30/Eingabe!I11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Eingabe!I13/Eingabe!I27</f>
        <v>#DIV/0!</v>
      </c>
      <c r="B27" s="28"/>
      <c r="C27" s="56" t="str">
        <f>Eingabe!I14/Eingabe!I28</f>
        <v>#DIV/0!</v>
      </c>
      <c r="D27" s="28"/>
      <c r="E27" s="56" t="str">
        <f>Eingabe!I15/Eingabe!I29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Eingabe!I11/Eingabe!I48</f>
        <v>#DIV/0!</v>
      </c>
      <c r="B32" s="28"/>
      <c r="C32" s="56" t="str">
        <f>Eingabe!I13/Eingabe!I11</f>
        <v>#DIV/0!</v>
      </c>
      <c r="D32" s="28"/>
      <c r="E32" s="56" t="str">
        <f>Eingabe!I14/Eingabe!I11</f>
        <v>#DIV/0!</v>
      </c>
      <c r="F32" s="28"/>
      <c r="G32" s="56" t="str">
        <f>Eingabe!I15/Eingabe!I11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Eingabe!I13/Eingabe!I48</f>
        <v>#DIV/0!</v>
      </c>
      <c r="B36" s="28"/>
      <c r="C36" s="56">
        <f>Eingabe!I13/Eingabe!I7</f>
        <v>0</v>
      </c>
      <c r="D36" s="28"/>
      <c r="E36" s="63" t="str">
        <f>Eingabe!I11/Eingabe!I48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Eingabe!I13-Eingabe!I17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Eingabe!I13-Eingabe!I17-Eingabe!I30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Eingabe!I50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90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Eingabe!J42/Eingabe!J13</f>
        <v>#DIV/0!</v>
      </c>
      <c r="B6" s="28"/>
      <c r="C6" s="55" t="str">
        <f>Eingabe!J43/Eingabe!J14</f>
        <v>#DIV/0!</v>
      </c>
      <c r="D6" s="28"/>
      <c r="E6" s="55" t="str">
        <f>Eingabe!J44/Eingabe!J15</f>
        <v>#DIV/0!</v>
      </c>
      <c r="F6" s="28"/>
      <c r="G6" s="56" t="str">
        <f>(Eingabe!J17-Eingabe!J23+Eingabe!J20)/Eingabe!J11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Eingabe!J42/Eingabe!J46</f>
        <v>#DIV/0!</v>
      </c>
      <c r="F10" s="28"/>
      <c r="G10" s="59" t="str">
        <f>Eingabe!J6/Sep!E10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Eingabe!J30/Eingabe!J13</f>
        <v>#DIV/0!</v>
      </c>
      <c r="B23" s="28"/>
      <c r="C23" s="55" t="str">
        <f>Eingabe!J31/Eingabe!J14</f>
        <v>#DIV/0!</v>
      </c>
      <c r="D23" s="28"/>
      <c r="E23" s="55" t="str">
        <f>Eingabe!J32/Eingabe!J15</f>
        <v>#DIV/0!</v>
      </c>
      <c r="F23" s="28"/>
      <c r="G23" s="56" t="str">
        <f>Eingabe!J30/Eingabe!J11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Eingabe!J13/Eingabe!J27</f>
        <v>#DIV/0!</v>
      </c>
      <c r="B27" s="28"/>
      <c r="C27" s="56" t="str">
        <f>Eingabe!J14/Eingabe!J28</f>
        <v>#DIV/0!</v>
      </c>
      <c r="D27" s="28"/>
      <c r="E27" s="56" t="str">
        <f>Eingabe!J15/Eingabe!J29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Eingabe!J11/Eingabe!J48</f>
        <v>#DIV/0!</v>
      </c>
      <c r="B32" s="28"/>
      <c r="C32" s="56" t="str">
        <f>Eingabe!J13/Eingabe!J11</f>
        <v>#DIV/0!</v>
      </c>
      <c r="D32" s="28"/>
      <c r="E32" s="56" t="str">
        <f>Eingabe!J14/Eingabe!J11</f>
        <v>#DIV/0!</v>
      </c>
      <c r="F32" s="28"/>
      <c r="G32" s="56" t="str">
        <f>Eingabe!J15/Eingabe!J11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Eingabe!J13/Eingabe!J48</f>
        <v>#DIV/0!</v>
      </c>
      <c r="B36" s="28"/>
      <c r="C36" s="56">
        <f>Eingabe!J13/Eingabe!J7</f>
        <v>0</v>
      </c>
      <c r="D36" s="28"/>
      <c r="E36" s="63" t="str">
        <f>Eingabe!J11/Eingabe!J48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Eingabe!J13-Eingabe!J17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Eingabe!J13-Eingabe!J17-Eingabe!J30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Eingabe!J50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91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Eingabe!K42/Eingabe!K13</f>
        <v>#DIV/0!</v>
      </c>
      <c r="B6" s="28"/>
      <c r="C6" s="55" t="str">
        <f>Eingabe!K43/Eingabe!K14</f>
        <v>#DIV/0!</v>
      </c>
      <c r="D6" s="28"/>
      <c r="E6" s="55" t="str">
        <f>Eingabe!K44/Eingabe!K15</f>
        <v>#DIV/0!</v>
      </c>
      <c r="F6" s="28"/>
      <c r="G6" s="56" t="str">
        <f>(Eingabe!K17-Eingabe!K23+Eingabe!K20)/Eingabe!K11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Eingabe!K42/Eingabe!K46</f>
        <v>#DIV/0!</v>
      </c>
      <c r="F10" s="28"/>
      <c r="G10" s="59" t="str">
        <f>Eingabe!K6/Okt!E10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Eingabe!K30/Eingabe!K13</f>
        <v>#DIV/0!</v>
      </c>
      <c r="B23" s="28"/>
      <c r="C23" s="55" t="str">
        <f>Eingabe!K31/Eingabe!K14</f>
        <v>#DIV/0!</v>
      </c>
      <c r="D23" s="28"/>
      <c r="E23" s="55" t="str">
        <f>Eingabe!K32/Eingabe!K15</f>
        <v>#DIV/0!</v>
      </c>
      <c r="F23" s="28"/>
      <c r="G23" s="56" t="str">
        <f>Eingabe!K30/Eingabe!K11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Eingabe!K13/Eingabe!K27</f>
        <v>#DIV/0!</v>
      </c>
      <c r="B27" s="28"/>
      <c r="C27" s="56" t="str">
        <f>Eingabe!K14/Eingabe!K28</f>
        <v>#DIV/0!</v>
      </c>
      <c r="D27" s="28"/>
      <c r="E27" s="56" t="str">
        <f>Eingabe!K15/Eingabe!K29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Eingabe!K11/Eingabe!K48</f>
        <v>#DIV/0!</v>
      </c>
      <c r="B32" s="28"/>
      <c r="C32" s="56" t="str">
        <f>Eingabe!K13/Eingabe!K11</f>
        <v>#DIV/0!</v>
      </c>
      <c r="D32" s="28"/>
      <c r="E32" s="56" t="str">
        <f>Eingabe!K14/Eingabe!K11</f>
        <v>#DIV/0!</v>
      </c>
      <c r="F32" s="28"/>
      <c r="G32" s="56" t="str">
        <f>Eingabe!K15/Eingabe!K11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Eingabe!K13/Eingabe!K48</f>
        <v>#DIV/0!</v>
      </c>
      <c r="B36" s="28"/>
      <c r="C36" s="56">
        <f>Eingabe!K13/Eingabe!K7</f>
        <v>0</v>
      </c>
      <c r="D36" s="28"/>
      <c r="E36" s="63" t="str">
        <f>Eingabe!K11/Eingabe!K48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Eingabe!K13-Eingabe!K17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Eingabe!K13-Eingabe!K17-Eingabe!K30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Eingabe!K50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92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Eingabe!L42/Eingabe!L13</f>
        <v>#DIV/0!</v>
      </c>
      <c r="B6" s="28"/>
      <c r="C6" s="55" t="str">
        <f>Eingabe!L43/Eingabe!L14</f>
        <v>#DIV/0!</v>
      </c>
      <c r="D6" s="28"/>
      <c r="E6" s="55" t="str">
        <f>Eingabe!L44/Eingabe!L15</f>
        <v>#DIV/0!</v>
      </c>
      <c r="F6" s="28"/>
      <c r="G6" s="56" t="str">
        <f>(Eingabe!L17-Eingabe!L23+Eingabe!L20)/Eingabe!L11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Eingabe!L42/Eingabe!L46</f>
        <v>#DIV/0!</v>
      </c>
      <c r="F10" s="28"/>
      <c r="G10" s="59" t="str">
        <f>Eingabe!L6/Nov!E10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Eingabe!L30/Eingabe!L13</f>
        <v>#DIV/0!</v>
      </c>
      <c r="B23" s="28"/>
      <c r="C23" s="55" t="str">
        <f>Eingabe!L31/Eingabe!L14</f>
        <v>#DIV/0!</v>
      </c>
      <c r="D23" s="28"/>
      <c r="E23" s="55" t="str">
        <f>Eingabe!L32/Eingabe!L15</f>
        <v>#DIV/0!</v>
      </c>
      <c r="F23" s="28"/>
      <c r="G23" s="56" t="str">
        <f>Eingabe!L30/Eingabe!L11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Eingabe!L13/Eingabe!L27</f>
        <v>#DIV/0!</v>
      </c>
      <c r="B27" s="28"/>
      <c r="C27" s="56" t="str">
        <f>Eingabe!L14/Eingabe!L28</f>
        <v>#DIV/0!</v>
      </c>
      <c r="D27" s="28"/>
      <c r="E27" s="56" t="str">
        <f>Eingabe!L15/Eingabe!L29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Eingabe!L11/Eingabe!L48</f>
        <v>#DIV/0!</v>
      </c>
      <c r="B32" s="28"/>
      <c r="C32" s="56" t="str">
        <f>Eingabe!L13/Eingabe!L11</f>
        <v>#DIV/0!</v>
      </c>
      <c r="D32" s="28"/>
      <c r="E32" s="56" t="str">
        <f>Eingabe!L14/Eingabe!L11</f>
        <v>#DIV/0!</v>
      </c>
      <c r="F32" s="28"/>
      <c r="G32" s="56" t="str">
        <f>Eingabe!L15/Eingabe!L11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Eingabe!L13/Eingabe!L48</f>
        <v>#DIV/0!</v>
      </c>
      <c r="B36" s="28"/>
      <c r="C36" s="56">
        <f>Eingabe!L13/Eingabe!L7</f>
        <v>0</v>
      </c>
      <c r="D36" s="28"/>
      <c r="E36" s="63" t="str">
        <f>Eingabe!L11/Eingabe!L48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Eingabe!L13-Eingabe!L17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Eingabe!L13-Eingabe!L17-Eingabe!L30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Eingabe!L50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93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Eingabe!M42/Eingabe!M13</f>
        <v>#DIV/0!</v>
      </c>
      <c r="B6" s="28"/>
      <c r="C6" s="55" t="str">
        <f>Eingabe!M43/Eingabe!M14</f>
        <v>#DIV/0!</v>
      </c>
      <c r="D6" s="28"/>
      <c r="E6" s="55" t="str">
        <f>Eingabe!M44/Eingabe!M15</f>
        <v>#DIV/0!</v>
      </c>
      <c r="F6" s="28"/>
      <c r="G6" s="56" t="str">
        <f>(Eingabe!M17-Eingabe!M23+Eingabe!M20)/Eingabe!M11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Eingabe!M42/Eingabe!M46</f>
        <v>#DIV/0!</v>
      </c>
      <c r="F10" s="28"/>
      <c r="G10" s="59" t="str">
        <f>Eingabe!M6/Dez!E10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Eingabe!M30/Eingabe!M13</f>
        <v>#DIV/0!</v>
      </c>
      <c r="B23" s="28"/>
      <c r="C23" s="55" t="str">
        <f>Eingabe!M31/Eingabe!M14</f>
        <v>#DIV/0!</v>
      </c>
      <c r="D23" s="28"/>
      <c r="E23" s="55" t="str">
        <f>Eingabe!M32/Eingabe!M15</f>
        <v>#DIV/0!</v>
      </c>
      <c r="F23" s="28"/>
      <c r="G23" s="56" t="str">
        <f>Eingabe!M30/Eingabe!M11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Eingabe!M13/Eingabe!M27</f>
        <v>#DIV/0!</v>
      </c>
      <c r="B27" s="28"/>
      <c r="C27" s="56" t="str">
        <f>Eingabe!M14/Eingabe!M28</f>
        <v>#DIV/0!</v>
      </c>
      <c r="D27" s="28"/>
      <c r="E27" s="56" t="str">
        <f>Eingabe!M15/Eingabe!M29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Eingabe!M11/Eingabe!M48</f>
        <v>#DIV/0!</v>
      </c>
      <c r="B32" s="28"/>
      <c r="C32" s="56" t="str">
        <f>Eingabe!M13/Eingabe!M11</f>
        <v>#DIV/0!</v>
      </c>
      <c r="D32" s="28"/>
      <c r="E32" s="56" t="str">
        <f>Eingabe!M14/Eingabe!M11</f>
        <v>#DIV/0!</v>
      </c>
      <c r="F32" s="28"/>
      <c r="G32" s="56" t="str">
        <f>Eingabe!M15/Eingabe!M11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Eingabe!M13/Eingabe!M48</f>
        <v>#DIV/0!</v>
      </c>
      <c r="B36" s="28"/>
      <c r="C36" s="56">
        <f>Eingabe!M13/Eingabe!M7</f>
        <v>0</v>
      </c>
      <c r="D36" s="28"/>
      <c r="E36" s="63" t="str">
        <f>Eingabe!M11/Eingabe!M48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Eingabe!M13-Eingabe!M17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Eingabe!M13-Eingabe!M17-Eingabe!M30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Eingabe!M50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1.29"/>
    <col customWidth="1" min="2" max="14" width="12.86"/>
    <col customWidth="1" min="15" max="26" width="10.0"/>
  </cols>
  <sheetData>
    <row r="1" ht="56.25" customHeight="1">
      <c r="A1" s="16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ht="22.5" customHeight="1">
      <c r="A2" s="20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8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ht="24.0" customHeight="1">
      <c r="A4" s="21" t="s">
        <v>10</v>
      </c>
      <c r="B4" s="22" t="s">
        <v>11</v>
      </c>
      <c r="C4" s="22" t="s">
        <v>12</v>
      </c>
      <c r="D4" s="22" t="s">
        <v>13</v>
      </c>
      <c r="E4" s="22" t="s">
        <v>14</v>
      </c>
      <c r="F4" s="22" t="s">
        <v>15</v>
      </c>
      <c r="G4" s="22" t="s">
        <v>16</v>
      </c>
      <c r="H4" s="22" t="s">
        <v>17</v>
      </c>
      <c r="I4" s="22" t="s">
        <v>18</v>
      </c>
      <c r="J4" s="22" t="s">
        <v>19</v>
      </c>
      <c r="K4" s="22" t="s">
        <v>20</v>
      </c>
      <c r="L4" s="22" t="s">
        <v>21</v>
      </c>
      <c r="M4" s="22" t="s">
        <v>22</v>
      </c>
      <c r="N4" s="22" t="s">
        <v>23</v>
      </c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ht="2.2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ht="23.25" customHeight="1">
      <c r="A6" s="23" t="s">
        <v>24</v>
      </c>
      <c r="B6" s="24">
        <v>31.0</v>
      </c>
      <c r="C6" s="24">
        <v>28.0</v>
      </c>
      <c r="D6" s="24">
        <v>31.0</v>
      </c>
      <c r="E6" s="24">
        <v>30.0</v>
      </c>
      <c r="F6" s="24">
        <v>31.0</v>
      </c>
      <c r="G6" s="24">
        <v>30.0</v>
      </c>
      <c r="H6" s="24">
        <v>31.0</v>
      </c>
      <c r="I6" s="24">
        <v>31.0</v>
      </c>
      <c r="J6" s="24">
        <v>30.0</v>
      </c>
      <c r="K6" s="24">
        <v>31.0</v>
      </c>
      <c r="L6" s="24">
        <v>30.0</v>
      </c>
      <c r="M6" s="24">
        <v>31.0</v>
      </c>
      <c r="N6" s="24">
        <f t="shared" ref="N6:N7" si="1">SUM(B6:M6)</f>
        <v>365</v>
      </c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ht="23.25" customHeight="1">
      <c r="A7" s="23" t="s">
        <v>25</v>
      </c>
      <c r="B7" s="24">
        <v>31.0</v>
      </c>
      <c r="C7" s="24">
        <v>28.0</v>
      </c>
      <c r="D7" s="24">
        <v>31.0</v>
      </c>
      <c r="E7" s="24">
        <v>30.0</v>
      </c>
      <c r="F7" s="24">
        <v>31.0</v>
      </c>
      <c r="G7" s="24">
        <v>30.0</v>
      </c>
      <c r="H7" s="24">
        <v>31.0</v>
      </c>
      <c r="I7" s="24">
        <v>31.0</v>
      </c>
      <c r="J7" s="24">
        <v>30.0</v>
      </c>
      <c r="K7" s="24">
        <v>31.0</v>
      </c>
      <c r="L7" s="24">
        <v>30.0</v>
      </c>
      <c r="M7" s="24">
        <v>31.0</v>
      </c>
      <c r="N7" s="24">
        <f t="shared" si="1"/>
        <v>365</v>
      </c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ht="23.25" customHeight="1">
      <c r="A8" s="19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ht="23.25" customHeight="1">
      <c r="A9" s="23" t="s">
        <v>26</v>
      </c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4">
        <f t="shared" ref="N9:N11" si="2">SUM(B9:M9)</f>
        <v>0</v>
      </c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ht="23.25" customHeight="1">
      <c r="A10" s="23" t="s">
        <v>27</v>
      </c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4">
        <f t="shared" si="2"/>
        <v>0</v>
      </c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ht="23.25" customHeight="1">
      <c r="A11" s="23" t="s">
        <v>28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4">
        <f t="shared" si="2"/>
        <v>0</v>
      </c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ht="23.25" customHeight="1">
      <c r="A12" s="19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5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ht="23.25" customHeight="1">
      <c r="A13" s="23" t="s">
        <v>29</v>
      </c>
      <c r="B13" s="26">
        <v>20000.0</v>
      </c>
      <c r="C13" s="26">
        <v>22000.0</v>
      </c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4">
        <f t="shared" ref="N13:N15" si="3">SUM(B13:M13)</f>
        <v>42000</v>
      </c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ht="23.25" customHeight="1">
      <c r="A14" s="23" t="s">
        <v>30</v>
      </c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4">
        <f t="shared" si="3"/>
        <v>0</v>
      </c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ht="23.25" customHeight="1">
      <c r="A15" s="23" t="s">
        <v>31</v>
      </c>
      <c r="B15" s="24">
        <f t="shared" ref="B15:M15" si="4">B13-B14</f>
        <v>20000</v>
      </c>
      <c r="C15" s="24">
        <f t="shared" si="4"/>
        <v>22000</v>
      </c>
      <c r="D15" s="24">
        <f t="shared" si="4"/>
        <v>0</v>
      </c>
      <c r="E15" s="24">
        <f t="shared" si="4"/>
        <v>0</v>
      </c>
      <c r="F15" s="24">
        <f t="shared" si="4"/>
        <v>0</v>
      </c>
      <c r="G15" s="24">
        <f t="shared" si="4"/>
        <v>0</v>
      </c>
      <c r="H15" s="24">
        <f t="shared" si="4"/>
        <v>0</v>
      </c>
      <c r="I15" s="24">
        <f t="shared" si="4"/>
        <v>0</v>
      </c>
      <c r="J15" s="24">
        <f t="shared" si="4"/>
        <v>0</v>
      </c>
      <c r="K15" s="24">
        <f t="shared" si="4"/>
        <v>0</v>
      </c>
      <c r="L15" s="24">
        <f t="shared" si="4"/>
        <v>0</v>
      </c>
      <c r="M15" s="24">
        <f t="shared" si="4"/>
        <v>0</v>
      </c>
      <c r="N15" s="24">
        <f t="shared" si="3"/>
        <v>42000</v>
      </c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ht="23.25" customHeight="1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5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ht="23.25" customHeight="1">
      <c r="A17" s="23" t="s">
        <v>32</v>
      </c>
      <c r="B17" s="26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4">
        <f t="shared" ref="N17:N21" si="5">SUM(B17:M17)</f>
        <v>0</v>
      </c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ht="23.25" customHeight="1">
      <c r="A18" s="23" t="s">
        <v>33</v>
      </c>
      <c r="B18" s="26"/>
      <c r="C18" s="29"/>
      <c r="D18" s="29"/>
      <c r="E18" s="29"/>
      <c r="F18" s="29"/>
      <c r="G18" s="29"/>
      <c r="H18" s="29"/>
      <c r="I18" s="27"/>
      <c r="J18" s="29"/>
      <c r="K18" s="29"/>
      <c r="L18" s="29"/>
      <c r="M18" s="29"/>
      <c r="N18" s="24">
        <f t="shared" si="5"/>
        <v>0</v>
      </c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ht="23.25" customHeight="1">
      <c r="A19" s="23" t="s">
        <v>34</v>
      </c>
      <c r="B19" s="24">
        <f t="shared" ref="B19:M19" si="6">B17-B18</f>
        <v>0</v>
      </c>
      <c r="C19" s="24">
        <f t="shared" si="6"/>
        <v>0</v>
      </c>
      <c r="D19" s="24">
        <f t="shared" si="6"/>
        <v>0</v>
      </c>
      <c r="E19" s="24">
        <f t="shared" si="6"/>
        <v>0</v>
      </c>
      <c r="F19" s="24">
        <f t="shared" si="6"/>
        <v>0</v>
      </c>
      <c r="G19" s="24">
        <f t="shared" si="6"/>
        <v>0</v>
      </c>
      <c r="H19" s="24">
        <f t="shared" si="6"/>
        <v>0</v>
      </c>
      <c r="I19" s="24">
        <f t="shared" si="6"/>
        <v>0</v>
      </c>
      <c r="J19" s="24">
        <f t="shared" si="6"/>
        <v>0</v>
      </c>
      <c r="K19" s="24">
        <f t="shared" si="6"/>
        <v>0</v>
      </c>
      <c r="L19" s="24">
        <f t="shared" si="6"/>
        <v>0</v>
      </c>
      <c r="M19" s="24">
        <f t="shared" si="6"/>
        <v>0</v>
      </c>
      <c r="N19" s="24">
        <f t="shared" si="5"/>
        <v>0</v>
      </c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ht="23.25" customHeight="1">
      <c r="A20" s="23" t="s">
        <v>35</v>
      </c>
      <c r="B20" s="26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4">
        <f t="shared" si="5"/>
        <v>0</v>
      </c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23.25" customHeight="1">
      <c r="A21" s="23" t="s">
        <v>33</v>
      </c>
      <c r="B21" s="26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4">
        <f t="shared" si="5"/>
        <v>0</v>
      </c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23.25" customHeight="1">
      <c r="A22" s="23" t="s">
        <v>34</v>
      </c>
      <c r="B22" s="24">
        <f t="shared" ref="B22:M22" si="7">B20-B21</f>
        <v>0</v>
      </c>
      <c r="C22" s="24">
        <f t="shared" si="7"/>
        <v>0</v>
      </c>
      <c r="D22" s="24">
        <f t="shared" si="7"/>
        <v>0</v>
      </c>
      <c r="E22" s="24">
        <f t="shared" si="7"/>
        <v>0</v>
      </c>
      <c r="F22" s="24">
        <f t="shared" si="7"/>
        <v>0</v>
      </c>
      <c r="G22" s="24">
        <f t="shared" si="7"/>
        <v>0</v>
      </c>
      <c r="H22" s="24">
        <f t="shared" si="7"/>
        <v>0</v>
      </c>
      <c r="I22" s="24">
        <f t="shared" si="7"/>
        <v>0</v>
      </c>
      <c r="J22" s="24">
        <f t="shared" si="7"/>
        <v>0</v>
      </c>
      <c r="K22" s="24">
        <f t="shared" si="7"/>
        <v>0</v>
      </c>
      <c r="L22" s="24">
        <f t="shared" si="7"/>
        <v>0</v>
      </c>
      <c r="M22" s="24">
        <f t="shared" si="7"/>
        <v>0</v>
      </c>
      <c r="N22" s="24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23.25" customHeight="1">
      <c r="A23" s="23" t="s">
        <v>36</v>
      </c>
      <c r="B23" s="26"/>
      <c r="C23" s="29"/>
      <c r="D23" s="29"/>
      <c r="E23" s="29"/>
      <c r="F23" s="29"/>
      <c r="G23" s="29"/>
      <c r="H23" s="29"/>
      <c r="I23" s="27"/>
      <c r="J23" s="29"/>
      <c r="K23" s="29"/>
      <c r="L23" s="29"/>
      <c r="M23" s="29"/>
      <c r="N23" s="24">
        <f t="shared" ref="N23:N24" si="8">SUM(B23:M23)</f>
        <v>0</v>
      </c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23.25" customHeight="1">
      <c r="A24" s="23" t="s">
        <v>33</v>
      </c>
      <c r="B24" s="26"/>
      <c r="C24" s="29"/>
      <c r="D24" s="29"/>
      <c r="E24" s="29"/>
      <c r="F24" s="29"/>
      <c r="G24" s="29"/>
      <c r="H24" s="29"/>
      <c r="I24" s="27"/>
      <c r="J24" s="29"/>
      <c r="K24" s="29"/>
      <c r="L24" s="29"/>
      <c r="M24" s="29"/>
      <c r="N24" s="24">
        <f t="shared" si="8"/>
        <v>0</v>
      </c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23.25" customHeight="1">
      <c r="A25" s="23" t="s">
        <v>34</v>
      </c>
      <c r="B25" s="24">
        <f t="shared" ref="B25:M25" si="9">B23-B24</f>
        <v>0</v>
      </c>
      <c r="C25" s="24">
        <f t="shared" si="9"/>
        <v>0</v>
      </c>
      <c r="D25" s="24">
        <f t="shared" si="9"/>
        <v>0</v>
      </c>
      <c r="E25" s="24">
        <f t="shared" si="9"/>
        <v>0</v>
      </c>
      <c r="F25" s="24">
        <f t="shared" si="9"/>
        <v>0</v>
      </c>
      <c r="G25" s="24">
        <f t="shared" si="9"/>
        <v>0</v>
      </c>
      <c r="H25" s="24">
        <f t="shared" si="9"/>
        <v>0</v>
      </c>
      <c r="I25" s="24">
        <f t="shared" si="9"/>
        <v>0</v>
      </c>
      <c r="J25" s="24">
        <f t="shared" si="9"/>
        <v>0</v>
      </c>
      <c r="K25" s="24">
        <f t="shared" si="9"/>
        <v>0</v>
      </c>
      <c r="L25" s="24">
        <f t="shared" si="9"/>
        <v>0</v>
      </c>
      <c r="M25" s="24">
        <f t="shared" si="9"/>
        <v>0</v>
      </c>
      <c r="N25" s="24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23.25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23.25" customHeight="1">
      <c r="A27" s="23" t="s">
        <v>37</v>
      </c>
      <c r="B27" s="26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4">
        <f t="shared" ref="N27:N32" si="10">SUM(B27:M27)</f>
        <v>0</v>
      </c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23.25" customHeight="1">
      <c r="A28" s="23" t="s">
        <v>38</v>
      </c>
      <c r="B28" s="26"/>
      <c r="C28" s="29"/>
      <c r="D28" s="29"/>
      <c r="E28" s="29"/>
      <c r="F28" s="29"/>
      <c r="G28" s="29"/>
      <c r="H28" s="29"/>
      <c r="I28" s="27"/>
      <c r="J28" s="29"/>
      <c r="K28" s="29"/>
      <c r="L28" s="29"/>
      <c r="M28" s="29"/>
      <c r="N28" s="24">
        <f t="shared" si="10"/>
        <v>0</v>
      </c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23.25" customHeight="1">
      <c r="A29" s="23" t="s">
        <v>39</v>
      </c>
      <c r="B29" s="26"/>
      <c r="C29" s="29"/>
      <c r="D29" s="29"/>
      <c r="E29" s="29"/>
      <c r="F29" s="29"/>
      <c r="G29" s="29"/>
      <c r="H29" s="29"/>
      <c r="I29" s="27"/>
      <c r="J29" s="29"/>
      <c r="K29" s="29"/>
      <c r="L29" s="29"/>
      <c r="M29" s="29"/>
      <c r="N29" s="24">
        <f t="shared" si="10"/>
        <v>0</v>
      </c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23.25" customHeight="1">
      <c r="A30" s="23" t="s">
        <v>40</v>
      </c>
      <c r="B30" s="26"/>
      <c r="C30" s="29"/>
      <c r="D30" s="29"/>
      <c r="E30" s="29"/>
      <c r="F30" s="29"/>
      <c r="G30" s="29"/>
      <c r="H30" s="29"/>
      <c r="I30" s="27"/>
      <c r="J30" s="29"/>
      <c r="K30" s="29"/>
      <c r="L30" s="29"/>
      <c r="M30" s="29"/>
      <c r="N30" s="24">
        <f t="shared" si="10"/>
        <v>0</v>
      </c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23.25" customHeight="1">
      <c r="A31" s="23" t="s">
        <v>41</v>
      </c>
      <c r="B31" s="26"/>
      <c r="C31" s="29"/>
      <c r="D31" s="29"/>
      <c r="E31" s="29"/>
      <c r="F31" s="29"/>
      <c r="G31" s="29"/>
      <c r="H31" s="29"/>
      <c r="I31" s="27"/>
      <c r="J31" s="29"/>
      <c r="K31" s="29"/>
      <c r="L31" s="29"/>
      <c r="M31" s="29"/>
      <c r="N31" s="24">
        <f t="shared" si="10"/>
        <v>0</v>
      </c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23.25" customHeight="1">
      <c r="A32" s="23" t="s">
        <v>42</v>
      </c>
      <c r="B32" s="26"/>
      <c r="C32" s="29"/>
      <c r="D32" s="29"/>
      <c r="E32" s="29"/>
      <c r="F32" s="29"/>
      <c r="G32" s="29"/>
      <c r="H32" s="29"/>
      <c r="I32" s="27"/>
      <c r="J32" s="29"/>
      <c r="K32" s="29"/>
      <c r="L32" s="29"/>
      <c r="M32" s="29"/>
      <c r="N32" s="24">
        <f t="shared" si="10"/>
        <v>0</v>
      </c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21.0" customHeight="1">
      <c r="A40" s="30" t="s">
        <v>43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32" t="s">
        <v>44</v>
      </c>
      <c r="B41" s="33" t="s">
        <v>11</v>
      </c>
      <c r="C41" s="33" t="s">
        <v>12</v>
      </c>
      <c r="D41" s="33" t="s">
        <v>13</v>
      </c>
      <c r="E41" s="33" t="s">
        <v>14</v>
      </c>
      <c r="F41" s="33" t="s">
        <v>15</v>
      </c>
      <c r="G41" s="33" t="s">
        <v>16</v>
      </c>
      <c r="H41" s="33" t="s">
        <v>17</v>
      </c>
      <c r="I41" s="33" t="s">
        <v>18</v>
      </c>
      <c r="J41" s="33" t="s">
        <v>19</v>
      </c>
      <c r="K41" s="33" t="s">
        <v>20</v>
      </c>
      <c r="L41" s="33" t="s">
        <v>21</v>
      </c>
      <c r="M41" s="33" t="s">
        <v>22</v>
      </c>
      <c r="N41" s="33" t="s">
        <v>23</v>
      </c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34" t="s">
        <v>45</v>
      </c>
      <c r="B42" s="35">
        <f t="shared" ref="B42:M42" si="11">B17+B20-B23</f>
        <v>0</v>
      </c>
      <c r="C42" s="35">
        <f t="shared" si="11"/>
        <v>0</v>
      </c>
      <c r="D42" s="35">
        <f t="shared" si="11"/>
        <v>0</v>
      </c>
      <c r="E42" s="35">
        <f t="shared" si="11"/>
        <v>0</v>
      </c>
      <c r="F42" s="35">
        <f t="shared" si="11"/>
        <v>0</v>
      </c>
      <c r="G42" s="35">
        <f t="shared" si="11"/>
        <v>0</v>
      </c>
      <c r="H42" s="35">
        <f t="shared" si="11"/>
        <v>0</v>
      </c>
      <c r="I42" s="35">
        <f t="shared" si="11"/>
        <v>0</v>
      </c>
      <c r="J42" s="35">
        <f t="shared" si="11"/>
        <v>0</v>
      </c>
      <c r="K42" s="35">
        <f t="shared" si="11"/>
        <v>0</v>
      </c>
      <c r="L42" s="35">
        <f t="shared" si="11"/>
        <v>0</v>
      </c>
      <c r="M42" s="35">
        <f t="shared" si="11"/>
        <v>0</v>
      </c>
      <c r="N42" s="35">
        <f t="shared" ref="N42:N44" si="13">SUM(B42:M42)</f>
        <v>0</v>
      </c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34" t="s">
        <v>46</v>
      </c>
      <c r="B43" s="35">
        <f t="shared" ref="B43:M43" si="12">B18+B21-B24</f>
        <v>0</v>
      </c>
      <c r="C43" s="35">
        <f t="shared" si="12"/>
        <v>0</v>
      </c>
      <c r="D43" s="35">
        <f t="shared" si="12"/>
        <v>0</v>
      </c>
      <c r="E43" s="35">
        <f t="shared" si="12"/>
        <v>0</v>
      </c>
      <c r="F43" s="35">
        <f t="shared" si="12"/>
        <v>0</v>
      </c>
      <c r="G43" s="35">
        <f t="shared" si="12"/>
        <v>0</v>
      </c>
      <c r="H43" s="35">
        <f t="shared" si="12"/>
        <v>0</v>
      </c>
      <c r="I43" s="35">
        <f t="shared" si="12"/>
        <v>0</v>
      </c>
      <c r="J43" s="35">
        <f t="shared" si="12"/>
        <v>0</v>
      </c>
      <c r="K43" s="35">
        <f t="shared" si="12"/>
        <v>0</v>
      </c>
      <c r="L43" s="35">
        <f t="shared" si="12"/>
        <v>0</v>
      </c>
      <c r="M43" s="35">
        <f t="shared" si="12"/>
        <v>0</v>
      </c>
      <c r="N43" s="35">
        <f t="shared" si="13"/>
        <v>0</v>
      </c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34" t="s">
        <v>47</v>
      </c>
      <c r="B44" s="35">
        <f t="shared" ref="B44:M44" si="14">B19+B22-B25</f>
        <v>0</v>
      </c>
      <c r="C44" s="35">
        <f t="shared" si="14"/>
        <v>0</v>
      </c>
      <c r="D44" s="35">
        <f t="shared" si="14"/>
        <v>0</v>
      </c>
      <c r="E44" s="35">
        <f t="shared" si="14"/>
        <v>0</v>
      </c>
      <c r="F44" s="35">
        <f t="shared" si="14"/>
        <v>0</v>
      </c>
      <c r="G44" s="35">
        <f t="shared" si="14"/>
        <v>0</v>
      </c>
      <c r="H44" s="35">
        <f t="shared" si="14"/>
        <v>0</v>
      </c>
      <c r="I44" s="35">
        <f t="shared" si="14"/>
        <v>0</v>
      </c>
      <c r="J44" s="35">
        <f t="shared" si="14"/>
        <v>0</v>
      </c>
      <c r="K44" s="35">
        <f t="shared" si="14"/>
        <v>0</v>
      </c>
      <c r="L44" s="35">
        <f t="shared" si="14"/>
        <v>0</v>
      </c>
      <c r="M44" s="35">
        <f t="shared" si="14"/>
        <v>0</v>
      </c>
      <c r="N44" s="35">
        <f t="shared" si="13"/>
        <v>0</v>
      </c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34" t="s">
        <v>48</v>
      </c>
      <c r="B45" s="36">
        <f t="shared" ref="B45:M45" si="15">IF(B42=0,0,B42/B13)</f>
        <v>0</v>
      </c>
      <c r="C45" s="36">
        <f t="shared" si="15"/>
        <v>0</v>
      </c>
      <c r="D45" s="36">
        <f t="shared" si="15"/>
        <v>0</v>
      </c>
      <c r="E45" s="36">
        <f t="shared" si="15"/>
        <v>0</v>
      </c>
      <c r="F45" s="36">
        <f t="shared" si="15"/>
        <v>0</v>
      </c>
      <c r="G45" s="36">
        <f t="shared" si="15"/>
        <v>0</v>
      </c>
      <c r="H45" s="36">
        <f t="shared" si="15"/>
        <v>0</v>
      </c>
      <c r="I45" s="36">
        <f t="shared" si="15"/>
        <v>0</v>
      </c>
      <c r="J45" s="36">
        <f t="shared" si="15"/>
        <v>0</v>
      </c>
      <c r="K45" s="36">
        <f t="shared" si="15"/>
        <v>0</v>
      </c>
      <c r="L45" s="36">
        <f t="shared" si="15"/>
        <v>0</v>
      </c>
      <c r="M45" s="36">
        <f t="shared" si="15"/>
        <v>0</v>
      </c>
      <c r="N45" s="36">
        <f>SUM(B45:M45)/COUNT(B13:M13)</f>
        <v>0</v>
      </c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34" t="s">
        <v>49</v>
      </c>
      <c r="B46" s="35">
        <f t="shared" ref="B46:M46" si="16">(B20+B23)/2</f>
        <v>0</v>
      </c>
      <c r="C46" s="35">
        <f t="shared" si="16"/>
        <v>0</v>
      </c>
      <c r="D46" s="35">
        <f t="shared" si="16"/>
        <v>0</v>
      </c>
      <c r="E46" s="35">
        <f t="shared" si="16"/>
        <v>0</v>
      </c>
      <c r="F46" s="35">
        <f t="shared" si="16"/>
        <v>0</v>
      </c>
      <c r="G46" s="35">
        <f t="shared" si="16"/>
        <v>0</v>
      </c>
      <c r="H46" s="35">
        <f t="shared" si="16"/>
        <v>0</v>
      </c>
      <c r="I46" s="35">
        <f t="shared" si="16"/>
        <v>0</v>
      </c>
      <c r="J46" s="35">
        <f t="shared" si="16"/>
        <v>0</v>
      </c>
      <c r="K46" s="35">
        <f t="shared" si="16"/>
        <v>0</v>
      </c>
      <c r="L46" s="35">
        <f t="shared" si="16"/>
        <v>0</v>
      </c>
      <c r="M46" s="35">
        <f t="shared" si="16"/>
        <v>0</v>
      </c>
      <c r="N46" s="35">
        <f t="shared" ref="N46:N49" si="18">SUM(B46:M46)</f>
        <v>0</v>
      </c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34" t="s">
        <v>50</v>
      </c>
      <c r="B47" s="35">
        <f t="shared" ref="B47:M47" si="17">B9*B10*B6</f>
        <v>0</v>
      </c>
      <c r="C47" s="35">
        <f t="shared" si="17"/>
        <v>0</v>
      </c>
      <c r="D47" s="35">
        <f t="shared" si="17"/>
        <v>0</v>
      </c>
      <c r="E47" s="35">
        <f t="shared" si="17"/>
        <v>0</v>
      </c>
      <c r="F47" s="35">
        <f t="shared" si="17"/>
        <v>0</v>
      </c>
      <c r="G47" s="35">
        <f t="shared" si="17"/>
        <v>0</v>
      </c>
      <c r="H47" s="35">
        <f t="shared" si="17"/>
        <v>0</v>
      </c>
      <c r="I47" s="35">
        <f t="shared" si="17"/>
        <v>0</v>
      </c>
      <c r="J47" s="35">
        <f t="shared" si="17"/>
        <v>0</v>
      </c>
      <c r="K47" s="35">
        <f t="shared" si="17"/>
        <v>0</v>
      </c>
      <c r="L47" s="35">
        <f t="shared" si="17"/>
        <v>0</v>
      </c>
      <c r="M47" s="35">
        <f t="shared" si="17"/>
        <v>0</v>
      </c>
      <c r="N47" s="35">
        <f t="shared" si="18"/>
        <v>0</v>
      </c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34" t="s">
        <v>51</v>
      </c>
      <c r="B48" s="35">
        <f t="shared" ref="B48:M48" si="19">B9*B10*B7</f>
        <v>0</v>
      </c>
      <c r="C48" s="35">
        <f t="shared" si="19"/>
        <v>0</v>
      </c>
      <c r="D48" s="35">
        <f t="shared" si="19"/>
        <v>0</v>
      </c>
      <c r="E48" s="35">
        <f t="shared" si="19"/>
        <v>0</v>
      </c>
      <c r="F48" s="35">
        <f t="shared" si="19"/>
        <v>0</v>
      </c>
      <c r="G48" s="35">
        <f t="shared" si="19"/>
        <v>0</v>
      </c>
      <c r="H48" s="35">
        <f t="shared" si="19"/>
        <v>0</v>
      </c>
      <c r="I48" s="35">
        <f t="shared" si="19"/>
        <v>0</v>
      </c>
      <c r="J48" s="35">
        <f t="shared" si="19"/>
        <v>0</v>
      </c>
      <c r="K48" s="35">
        <f t="shared" si="19"/>
        <v>0</v>
      </c>
      <c r="L48" s="35">
        <f t="shared" si="19"/>
        <v>0</v>
      </c>
      <c r="M48" s="35">
        <f t="shared" si="19"/>
        <v>0</v>
      </c>
      <c r="N48" s="35">
        <f t="shared" si="18"/>
        <v>0</v>
      </c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34" t="s">
        <v>52</v>
      </c>
      <c r="B49" s="35">
        <f t="shared" ref="B49:M49" si="20">B17+B30</f>
        <v>0</v>
      </c>
      <c r="C49" s="35">
        <f t="shared" si="20"/>
        <v>0</v>
      </c>
      <c r="D49" s="35">
        <f t="shared" si="20"/>
        <v>0</v>
      </c>
      <c r="E49" s="35">
        <f t="shared" si="20"/>
        <v>0</v>
      </c>
      <c r="F49" s="35">
        <f t="shared" si="20"/>
        <v>0</v>
      </c>
      <c r="G49" s="35">
        <f t="shared" si="20"/>
        <v>0</v>
      </c>
      <c r="H49" s="35">
        <f t="shared" si="20"/>
        <v>0</v>
      </c>
      <c r="I49" s="35">
        <f t="shared" si="20"/>
        <v>0</v>
      </c>
      <c r="J49" s="35">
        <f t="shared" si="20"/>
        <v>0</v>
      </c>
      <c r="K49" s="35">
        <f t="shared" si="20"/>
        <v>0</v>
      </c>
      <c r="L49" s="35">
        <f t="shared" si="20"/>
        <v>0</v>
      </c>
      <c r="M49" s="35">
        <f t="shared" si="20"/>
        <v>0</v>
      </c>
      <c r="N49" s="35">
        <f t="shared" si="18"/>
        <v>0</v>
      </c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34" t="s">
        <v>53</v>
      </c>
      <c r="B50" s="36">
        <f t="shared" ref="B50:M50" si="21">IF(B49=0,0,B49/B13)</f>
        <v>0</v>
      </c>
      <c r="C50" s="36">
        <f t="shared" si="21"/>
        <v>0</v>
      </c>
      <c r="D50" s="36">
        <f t="shared" si="21"/>
        <v>0</v>
      </c>
      <c r="E50" s="36">
        <f t="shared" si="21"/>
        <v>0</v>
      </c>
      <c r="F50" s="36">
        <f t="shared" si="21"/>
        <v>0</v>
      </c>
      <c r="G50" s="36">
        <f t="shared" si="21"/>
        <v>0</v>
      </c>
      <c r="H50" s="36">
        <f t="shared" si="21"/>
        <v>0</v>
      </c>
      <c r="I50" s="36">
        <f t="shared" si="21"/>
        <v>0</v>
      </c>
      <c r="J50" s="36">
        <f t="shared" si="21"/>
        <v>0</v>
      </c>
      <c r="K50" s="36">
        <f t="shared" si="21"/>
        <v>0</v>
      </c>
      <c r="L50" s="36">
        <f t="shared" si="21"/>
        <v>0</v>
      </c>
      <c r="M50" s="36">
        <f t="shared" si="21"/>
        <v>0</v>
      </c>
      <c r="N50" s="36">
        <f>SUM(B50:M50)/COUNT(B13:M13)</f>
        <v>0</v>
      </c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2">
    <mergeCell ref="A1:N1"/>
    <mergeCell ref="A2:N2"/>
  </mergeCells>
  <printOptions/>
  <pageMargins bottom="0.75" footer="0.0" header="0.0" left="0.7" right="0.7" top="0.75"/>
  <pageSetup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55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>
        <f>Eingabe!B42/Eingabe!B13</f>
        <v>0</v>
      </c>
      <c r="B6" s="28"/>
      <c r="C6" s="55" t="str">
        <f>Eingabe!B43/Eingabe!B14</f>
        <v>#DIV/0!</v>
      </c>
      <c r="D6" s="28"/>
      <c r="E6" s="55">
        <f>Eingabe!B44/Eingabe!B15</f>
        <v>0</v>
      </c>
      <c r="F6" s="28"/>
      <c r="G6" s="56" t="str">
        <f>(Eingabe!B17-Eingabe!B23+Eingabe!B20)/Eingabe!B11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Eingabe!B42/Eingabe!B46</f>
        <v>#DIV/0!</v>
      </c>
      <c r="F10" s="28"/>
      <c r="G10" s="59" t="str">
        <f>Eingabe!B6/Jan!E10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>
        <f>Eingabe!B30/Eingabe!B13</f>
        <v>0</v>
      </c>
      <c r="B23" s="28"/>
      <c r="C23" s="55" t="str">
        <f>Eingabe!B31/Eingabe!B14</f>
        <v>#DIV/0!</v>
      </c>
      <c r="D23" s="28"/>
      <c r="E23" s="55">
        <f>Eingabe!B32/Eingabe!B15</f>
        <v>0</v>
      </c>
      <c r="F23" s="28"/>
      <c r="G23" s="56" t="str">
        <f>Eingabe!B30/Eingabe!B11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Eingabe!B13/Eingabe!B27</f>
        <v>#DIV/0!</v>
      </c>
      <c r="B27" s="28"/>
      <c r="C27" s="56" t="str">
        <f>Eingabe!B14/Eingabe!B28</f>
        <v>#DIV/0!</v>
      </c>
      <c r="D27" s="28"/>
      <c r="E27" s="56" t="str">
        <f>Eingabe!B15/Eingabe!B29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Eingabe!B11/Eingabe!B48</f>
        <v>#DIV/0!</v>
      </c>
      <c r="B32" s="28"/>
      <c r="C32" s="56" t="str">
        <f>Eingabe!B13/Eingabe!B11</f>
        <v>#DIV/0!</v>
      </c>
      <c r="D32" s="28"/>
      <c r="E32" s="56" t="str">
        <f>Eingabe!B14/Eingabe!B11</f>
        <v>#DIV/0!</v>
      </c>
      <c r="F32" s="28"/>
      <c r="G32" s="56" t="str">
        <f>Eingabe!B15/Eingabe!B11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Eingabe!B13/Eingabe!B48</f>
        <v>#DIV/0!</v>
      </c>
      <c r="B36" s="28"/>
      <c r="C36" s="56">
        <f>Eingabe!B13/Eingabe!B7</f>
        <v>645.1612903</v>
      </c>
      <c r="D36" s="28"/>
      <c r="E36" s="63" t="str">
        <f>Eingabe!B11/Eingabe!B48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Eingabe!B13-Eingabe!B17</f>
        <v>20000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Eingabe!B13-Eingabe!B17-Eingabe!B30</f>
        <v>20000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Eingabe!B50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84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>
        <f>Eingabe!C42/Eingabe!C13</f>
        <v>0</v>
      </c>
      <c r="B6" s="28"/>
      <c r="C6" s="55" t="str">
        <f>Eingabe!C43/Eingabe!C14</f>
        <v>#DIV/0!</v>
      </c>
      <c r="D6" s="28"/>
      <c r="E6" s="55">
        <f>Eingabe!C44/Eingabe!C15</f>
        <v>0</v>
      </c>
      <c r="F6" s="28"/>
      <c r="G6" s="56" t="str">
        <f>(Eingabe!C17-Eingabe!C23+Eingabe!C20)/Eingabe!C11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Eingabe!C42/Eingabe!C46</f>
        <v>#DIV/0!</v>
      </c>
      <c r="F10" s="28"/>
      <c r="G10" s="59" t="str">
        <f>Eingabe!C6/Feb!E10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>
        <f>Eingabe!C30/Eingabe!C13</f>
        <v>0</v>
      </c>
      <c r="B23" s="28"/>
      <c r="C23" s="55" t="str">
        <f>Eingabe!C31/Eingabe!C14</f>
        <v>#DIV/0!</v>
      </c>
      <c r="D23" s="28"/>
      <c r="E23" s="55">
        <f>Eingabe!C32/Eingabe!C15</f>
        <v>0</v>
      </c>
      <c r="F23" s="28"/>
      <c r="G23" s="56" t="str">
        <f>Eingabe!C30/Eingabe!C11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Eingabe!C13/Eingabe!C27</f>
        <v>#DIV/0!</v>
      </c>
      <c r="B27" s="28"/>
      <c r="C27" s="56" t="str">
        <f>Eingabe!C14/Eingabe!C28</f>
        <v>#DIV/0!</v>
      </c>
      <c r="D27" s="28"/>
      <c r="E27" s="56" t="str">
        <f>Eingabe!C15/Eingabe!C29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Eingabe!C11/Eingabe!C48</f>
        <v>#DIV/0!</v>
      </c>
      <c r="B32" s="28"/>
      <c r="C32" s="56" t="str">
        <f>Eingabe!C13/Eingabe!C11</f>
        <v>#DIV/0!</v>
      </c>
      <c r="D32" s="28"/>
      <c r="E32" s="56" t="str">
        <f>Eingabe!C14/Eingabe!C11</f>
        <v>#DIV/0!</v>
      </c>
      <c r="F32" s="28"/>
      <c r="G32" s="56" t="str">
        <f>Eingabe!C15/Eingabe!C11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Eingabe!C13/Eingabe!C48</f>
        <v>#DIV/0!</v>
      </c>
      <c r="B36" s="28"/>
      <c r="C36" s="56">
        <f>Eingabe!C13/Eingabe!C7</f>
        <v>785.7142857</v>
      </c>
      <c r="D36" s="28"/>
      <c r="E36" s="63" t="str">
        <f>Eingabe!C11/Eingabe!C48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Eingabe!C13-Eingabe!C17</f>
        <v>22000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Eingabe!C13-Eingabe!C17-Eingabe!C30</f>
        <v>22000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Eingabe!C50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85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Eingabe!D42/Eingabe!D13</f>
        <v>#DIV/0!</v>
      </c>
      <c r="B6" s="28"/>
      <c r="C6" s="55" t="str">
        <f>Eingabe!D43/Eingabe!D14</f>
        <v>#DIV/0!</v>
      </c>
      <c r="D6" s="28"/>
      <c r="E6" s="55" t="str">
        <f>Eingabe!D44/Eingabe!D15</f>
        <v>#DIV/0!</v>
      </c>
      <c r="F6" s="28"/>
      <c r="G6" s="56" t="str">
        <f>(Eingabe!D17-Eingabe!D23+Eingabe!D20)/Eingabe!D11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Eingabe!D42/Eingabe!D46</f>
        <v>#DIV/0!</v>
      </c>
      <c r="F10" s="28"/>
      <c r="G10" s="59" t="str">
        <f>Eingabe!D6/'Mär'!E10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Eingabe!D30/Eingabe!D13</f>
        <v>#DIV/0!</v>
      </c>
      <c r="B23" s="28"/>
      <c r="C23" s="55" t="str">
        <f>Eingabe!D31/Eingabe!D14</f>
        <v>#DIV/0!</v>
      </c>
      <c r="D23" s="28"/>
      <c r="E23" s="55" t="str">
        <f>Eingabe!D32/Eingabe!D15</f>
        <v>#DIV/0!</v>
      </c>
      <c r="F23" s="28"/>
      <c r="G23" s="56" t="str">
        <f>Eingabe!D30/Eingabe!D11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Eingabe!D13/Eingabe!D27</f>
        <v>#DIV/0!</v>
      </c>
      <c r="B27" s="28"/>
      <c r="C27" s="56" t="str">
        <f>Eingabe!D14/Eingabe!D28</f>
        <v>#DIV/0!</v>
      </c>
      <c r="D27" s="28"/>
      <c r="E27" s="56" t="str">
        <f>Eingabe!D15/Eingabe!D29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Eingabe!D11/Eingabe!D48</f>
        <v>#DIV/0!</v>
      </c>
      <c r="B32" s="28"/>
      <c r="C32" s="56" t="str">
        <f>Eingabe!D13/Eingabe!D11</f>
        <v>#DIV/0!</v>
      </c>
      <c r="D32" s="28"/>
      <c r="E32" s="56" t="str">
        <f>Eingabe!D14/Eingabe!D11</f>
        <v>#DIV/0!</v>
      </c>
      <c r="F32" s="28"/>
      <c r="G32" s="56" t="str">
        <f>Eingabe!D15/Eingabe!D11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Eingabe!D13/Eingabe!D48</f>
        <v>#DIV/0!</v>
      </c>
      <c r="B36" s="28"/>
      <c r="C36" s="56">
        <f>Eingabe!D13/Eingabe!D7</f>
        <v>0</v>
      </c>
      <c r="D36" s="28"/>
      <c r="E36" s="63" t="str">
        <f>Eingabe!D11/Eingabe!D48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Eingabe!D13-Eingabe!D17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Eingabe!D13-Eingabe!D17-Eingabe!D30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Eingabe!D50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86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Eingabe!E42/Eingabe!E13</f>
        <v>#DIV/0!</v>
      </c>
      <c r="B6" s="28"/>
      <c r="C6" s="55" t="str">
        <f>Eingabe!E43/Eingabe!E14</f>
        <v>#DIV/0!</v>
      </c>
      <c r="D6" s="28"/>
      <c r="E6" s="55" t="str">
        <f>Eingabe!E44/Eingabe!E15</f>
        <v>#DIV/0!</v>
      </c>
      <c r="F6" s="28"/>
      <c r="G6" s="56" t="str">
        <f>(Eingabe!E17-Eingabe!E23+Eingabe!E20)/Eingabe!E11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Eingabe!E42/Eingabe!E46</f>
        <v>#DIV/0!</v>
      </c>
      <c r="F10" s="28"/>
      <c r="G10" s="59" t="str">
        <f>Eingabe!E6/Apr!E10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Eingabe!E30/Eingabe!E13</f>
        <v>#DIV/0!</v>
      </c>
      <c r="B23" s="28"/>
      <c r="C23" s="55" t="str">
        <f>Eingabe!E31/Eingabe!E14</f>
        <v>#DIV/0!</v>
      </c>
      <c r="D23" s="28"/>
      <c r="E23" s="55" t="str">
        <f>Eingabe!E32/Eingabe!E15</f>
        <v>#DIV/0!</v>
      </c>
      <c r="F23" s="28"/>
      <c r="G23" s="56" t="str">
        <f>Eingabe!E30/Eingabe!E11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Eingabe!E13/Eingabe!E27</f>
        <v>#DIV/0!</v>
      </c>
      <c r="B27" s="28"/>
      <c r="C27" s="56" t="str">
        <f>Eingabe!E14/Eingabe!E28</f>
        <v>#DIV/0!</v>
      </c>
      <c r="D27" s="28"/>
      <c r="E27" s="56" t="str">
        <f>Eingabe!E15/Eingabe!E29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Eingabe!E11/Eingabe!E48</f>
        <v>#DIV/0!</v>
      </c>
      <c r="B32" s="28"/>
      <c r="C32" s="56" t="str">
        <f>Eingabe!E13/Eingabe!E11</f>
        <v>#DIV/0!</v>
      </c>
      <c r="D32" s="28"/>
      <c r="E32" s="56" t="str">
        <f>Eingabe!E14/Eingabe!E11</f>
        <v>#DIV/0!</v>
      </c>
      <c r="F32" s="28"/>
      <c r="G32" s="56" t="str">
        <f>Eingabe!E15/Eingabe!E11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Eingabe!E13/Eingabe!E48</f>
        <v>#DIV/0!</v>
      </c>
      <c r="B36" s="28"/>
      <c r="C36" s="56">
        <f>Eingabe!E13/Eingabe!E7</f>
        <v>0</v>
      </c>
      <c r="D36" s="28"/>
      <c r="E36" s="63" t="str">
        <f>Eingabe!E11/Eingabe!E48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Eingabe!E13-Eingabe!E17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Eingabe!E13-Eingabe!E17-Eingabe!E30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Eingabe!E50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15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Eingabe!F42/Eingabe!F13</f>
        <v>#DIV/0!</v>
      </c>
      <c r="B6" s="28"/>
      <c r="C6" s="55" t="str">
        <f>Eingabe!F43/Eingabe!F14</f>
        <v>#DIV/0!</v>
      </c>
      <c r="D6" s="28"/>
      <c r="E6" s="55" t="str">
        <f>Eingabe!F44/Eingabe!F15</f>
        <v>#DIV/0!</v>
      </c>
      <c r="F6" s="28"/>
      <c r="G6" s="56" t="str">
        <f>(Eingabe!F17-Eingabe!F23+Eingabe!F20)/Eingabe!F11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Eingabe!F42/Eingabe!F46</f>
        <v>#DIV/0!</v>
      </c>
      <c r="F10" s="28"/>
      <c r="G10" s="59" t="str">
        <f>Eingabe!F6/Mai!E10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Eingabe!F30/Eingabe!F13</f>
        <v>#DIV/0!</v>
      </c>
      <c r="B23" s="28"/>
      <c r="C23" s="55" t="str">
        <f>Eingabe!F31/Eingabe!F14</f>
        <v>#DIV/0!</v>
      </c>
      <c r="D23" s="28"/>
      <c r="E23" s="55" t="str">
        <f>Eingabe!F32/Eingabe!F15</f>
        <v>#DIV/0!</v>
      </c>
      <c r="F23" s="28"/>
      <c r="G23" s="56" t="str">
        <f>Eingabe!F30/Eingabe!F11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Eingabe!F13/Eingabe!F27</f>
        <v>#DIV/0!</v>
      </c>
      <c r="B27" s="28"/>
      <c r="C27" s="56" t="str">
        <f>Eingabe!F14/Eingabe!F28</f>
        <v>#DIV/0!</v>
      </c>
      <c r="D27" s="28"/>
      <c r="E27" s="56" t="str">
        <f>Eingabe!F15/Eingabe!F29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Eingabe!F11/Eingabe!F48</f>
        <v>#DIV/0!</v>
      </c>
      <c r="B32" s="28"/>
      <c r="C32" s="56" t="str">
        <f>Eingabe!F13/Eingabe!F11</f>
        <v>#DIV/0!</v>
      </c>
      <c r="D32" s="28"/>
      <c r="E32" s="56" t="str">
        <f>Eingabe!F14/Eingabe!F11</f>
        <v>#DIV/0!</v>
      </c>
      <c r="F32" s="28"/>
      <c r="G32" s="56" t="str">
        <f>Eingabe!F15/Eingabe!F11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Eingabe!F13/Eingabe!F48</f>
        <v>#DIV/0!</v>
      </c>
      <c r="B36" s="28"/>
      <c r="C36" s="56">
        <f>Eingabe!F13/Eingabe!F7</f>
        <v>0</v>
      </c>
      <c r="D36" s="28"/>
      <c r="E36" s="63" t="str">
        <f>Eingabe!F11/Eingabe!F48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Eingabe!F13-Eingabe!F17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Eingabe!F13-Eingabe!F17-Eingabe!F30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Eingabe!F50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87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Eingabe!G42/Eingabe!G13</f>
        <v>#DIV/0!</v>
      </c>
      <c r="B6" s="28"/>
      <c r="C6" s="55" t="str">
        <f>Eingabe!G43/Eingabe!G14</f>
        <v>#DIV/0!</v>
      </c>
      <c r="D6" s="28"/>
      <c r="E6" s="55" t="str">
        <f>Eingabe!G44/Eingabe!G15</f>
        <v>#DIV/0!</v>
      </c>
      <c r="F6" s="28"/>
      <c r="G6" s="56" t="str">
        <f>(Eingabe!G17-Eingabe!G23+Eingabe!G20)/Eingabe!G11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Eingabe!G42/Eingabe!G46</f>
        <v>#DIV/0!</v>
      </c>
      <c r="F10" s="28"/>
      <c r="G10" s="59" t="str">
        <f>Eingabe!G6/Jun!E10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Eingabe!G30/Eingabe!G13</f>
        <v>#DIV/0!</v>
      </c>
      <c r="B23" s="28"/>
      <c r="C23" s="55" t="str">
        <f>Eingabe!G31/Eingabe!G14</f>
        <v>#DIV/0!</v>
      </c>
      <c r="D23" s="28"/>
      <c r="E23" s="55" t="str">
        <f>Eingabe!G32/Eingabe!G15</f>
        <v>#DIV/0!</v>
      </c>
      <c r="F23" s="28"/>
      <c r="G23" s="56" t="str">
        <f>Eingabe!G30/Eingabe!G11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Eingabe!G13/Eingabe!G27</f>
        <v>#DIV/0!</v>
      </c>
      <c r="B27" s="28"/>
      <c r="C27" s="56" t="str">
        <f>Eingabe!G14/Eingabe!G28</f>
        <v>#DIV/0!</v>
      </c>
      <c r="D27" s="28"/>
      <c r="E27" s="56" t="str">
        <f>Eingabe!G15/Eingabe!G29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Eingabe!G11/Eingabe!G48</f>
        <v>#DIV/0!</v>
      </c>
      <c r="B32" s="28"/>
      <c r="C32" s="56" t="str">
        <f>Eingabe!G13/Eingabe!G11</f>
        <v>#DIV/0!</v>
      </c>
      <c r="D32" s="28"/>
      <c r="E32" s="56" t="str">
        <f>Eingabe!G14/Eingabe!G11</f>
        <v>#DIV/0!</v>
      </c>
      <c r="F32" s="28"/>
      <c r="G32" s="56" t="str">
        <f>Eingabe!G15/Eingabe!G11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Eingabe!G13/Eingabe!G48</f>
        <v>#DIV/0!</v>
      </c>
      <c r="B36" s="28"/>
      <c r="C36" s="56">
        <f>Eingabe!G13/Eingabe!G7</f>
        <v>0</v>
      </c>
      <c r="D36" s="28"/>
      <c r="E36" s="63" t="str">
        <f>Eingabe!G11/Eingabe!G48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Eingabe!G13-Eingabe!G17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Eingabe!G13-Eingabe!G17-Eingabe!G30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Eingabe!G50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14"/>
    <col customWidth="1" min="2" max="2" width="0.71"/>
    <col customWidth="1" min="3" max="3" width="21.14"/>
    <col customWidth="1" min="4" max="4" width="0.71"/>
    <col customWidth="1" min="5" max="5" width="21.14"/>
    <col customWidth="1" min="6" max="6" width="0.71"/>
    <col customWidth="1" min="7" max="7" width="21.14"/>
    <col customWidth="1" min="8" max="26" width="10.0"/>
  </cols>
  <sheetData>
    <row r="1" ht="22.5" customHeight="1">
      <c r="A1" s="37" t="s">
        <v>54</v>
      </c>
      <c r="B1" s="28"/>
      <c r="C1" s="38" t="str">
        <f>Vorwort!E13</f>
        <v>Musterfirma GmbH</v>
      </c>
      <c r="D1" s="39"/>
      <c r="E1" s="40"/>
      <c r="F1" s="28"/>
      <c r="G1" s="41" t="s">
        <v>88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>
      <c r="A2" s="42"/>
      <c r="B2" s="28"/>
      <c r="C2" s="43"/>
      <c r="D2" s="44"/>
      <c r="E2" s="45"/>
      <c r="F2" s="28"/>
      <c r="G2" s="42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4.5" customHeight="1">
      <c r="A3" s="46"/>
      <c r="B3" s="28"/>
      <c r="C3" s="47"/>
      <c r="D3" s="47"/>
      <c r="E3" s="47"/>
      <c r="F3" s="28"/>
      <c r="G3" s="4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ht="22.5" customHeight="1">
      <c r="A4" s="49" t="s">
        <v>56</v>
      </c>
      <c r="B4" s="50"/>
      <c r="C4" s="50"/>
      <c r="D4" s="50"/>
      <c r="E4" s="50"/>
      <c r="F4" s="50"/>
      <c r="G4" s="51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52" t="s">
        <v>57</v>
      </c>
      <c r="B5" s="53"/>
      <c r="C5" s="52" t="s">
        <v>58</v>
      </c>
      <c r="D5" s="53"/>
      <c r="E5" s="52" t="s">
        <v>59</v>
      </c>
      <c r="F5" s="54"/>
      <c r="G5" s="52" t="s">
        <v>60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55" t="str">
        <f>Eingabe!H42/Eingabe!H13</f>
        <v>#DIV/0!</v>
      </c>
      <c r="B6" s="28"/>
      <c r="C6" s="55" t="str">
        <f>Eingabe!H43/Eingabe!H14</f>
        <v>#DIV/0!</v>
      </c>
      <c r="D6" s="28"/>
      <c r="E6" s="55" t="str">
        <f>Eingabe!H44/Eingabe!H15</f>
        <v>#DIV/0!</v>
      </c>
      <c r="F6" s="28"/>
      <c r="G6" s="56" t="str">
        <f>(Eingabe!H17-Eingabe!H23+Eingabe!H20)/Eingabe!H11</f>
        <v>#DIV/0!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42"/>
      <c r="B7" s="28"/>
      <c r="C7" s="42"/>
      <c r="D7" s="28"/>
      <c r="E7" s="42"/>
      <c r="F7" s="28"/>
      <c r="G7" s="4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4.5" customHeight="1">
      <c r="A8" s="5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52" t="s">
        <v>61</v>
      </c>
      <c r="B9" s="53"/>
      <c r="C9" s="52" t="s">
        <v>62</v>
      </c>
      <c r="D9" s="53"/>
      <c r="E9" s="52" t="s">
        <v>63</v>
      </c>
      <c r="F9" s="54"/>
      <c r="G9" s="52" t="s">
        <v>64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55">
        <f>Eingabe!$B$14/Eingabe!$B$13</f>
        <v>0</v>
      </c>
      <c r="B10" s="58"/>
      <c r="C10" s="55">
        <f>Eingabe!$B$15/Eingabe!$B$13</f>
        <v>1</v>
      </c>
      <c r="D10" s="58"/>
      <c r="E10" s="59" t="str">
        <f>Eingabe!H42/Eingabe!H46</f>
        <v>#DIV/0!</v>
      </c>
      <c r="F10" s="28"/>
      <c r="G10" s="59" t="str">
        <f>Eingabe!H6/Jul!E10</f>
        <v>#DIV/0!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42"/>
      <c r="B11" s="58"/>
      <c r="C11" s="42"/>
      <c r="D11" s="58"/>
      <c r="E11" s="42"/>
      <c r="F11" s="28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ht="22.5" customHeight="1">
      <c r="A21" s="49" t="s">
        <v>65</v>
      </c>
      <c r="B21" s="50"/>
      <c r="C21" s="50"/>
      <c r="D21" s="50"/>
      <c r="E21" s="50"/>
      <c r="F21" s="50"/>
      <c r="G21" s="51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ht="15.75" customHeight="1">
      <c r="A22" s="52" t="s">
        <v>66</v>
      </c>
      <c r="B22" s="53"/>
      <c r="C22" s="52" t="s">
        <v>67</v>
      </c>
      <c r="D22" s="53"/>
      <c r="E22" s="52" t="s">
        <v>68</v>
      </c>
      <c r="F22" s="54"/>
      <c r="G22" s="52" t="s">
        <v>69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ht="15.75" customHeight="1">
      <c r="A23" s="55" t="str">
        <f>Eingabe!H30/Eingabe!H13</f>
        <v>#DIV/0!</v>
      </c>
      <c r="B23" s="28"/>
      <c r="C23" s="55" t="str">
        <f>Eingabe!H31/Eingabe!H14</f>
        <v>#DIV/0!</v>
      </c>
      <c r="D23" s="28"/>
      <c r="E23" s="55" t="str">
        <f>Eingabe!H32/Eingabe!H15</f>
        <v>#DIV/0!</v>
      </c>
      <c r="F23" s="28"/>
      <c r="G23" s="56" t="str">
        <f>Eingabe!H30/Eingabe!H11</f>
        <v>#DIV/0!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ht="15.75" customHeight="1">
      <c r="A24" s="42"/>
      <c r="B24" s="28"/>
      <c r="C24" s="42"/>
      <c r="D24" s="28"/>
      <c r="E24" s="42"/>
      <c r="F24" s="28"/>
      <c r="G24" s="4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ht="4.5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15.75" customHeight="1">
      <c r="A26" s="52" t="s">
        <v>70</v>
      </c>
      <c r="B26" s="58"/>
      <c r="C26" s="60" t="s">
        <v>71</v>
      </c>
      <c r="D26" s="61"/>
      <c r="E26" s="60" t="s">
        <v>72</v>
      </c>
      <c r="F26" s="28"/>
      <c r="G26" s="5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75" customHeight="1">
      <c r="A27" s="56" t="str">
        <f>Eingabe!H13/Eingabe!H27</f>
        <v>#DIV/0!</v>
      </c>
      <c r="B27" s="28"/>
      <c r="C27" s="56" t="str">
        <f>Eingabe!H14/Eingabe!H28</f>
        <v>#DIV/0!</v>
      </c>
      <c r="D27" s="28"/>
      <c r="E27" s="56" t="str">
        <f>Eingabe!H15/Eingabe!H29</f>
        <v>#DIV/0!</v>
      </c>
      <c r="F27" s="28"/>
      <c r="G27" s="6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ht="15.75" customHeight="1">
      <c r="A28" s="42"/>
      <c r="B28" s="28"/>
      <c r="C28" s="42"/>
      <c r="D28" s="28"/>
      <c r="E28" s="42"/>
      <c r="F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ht="15.7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8.75" customHeight="1">
      <c r="A30" s="49" t="s">
        <v>73</v>
      </c>
      <c r="B30" s="50"/>
      <c r="C30" s="50"/>
      <c r="D30" s="50"/>
      <c r="E30" s="50"/>
      <c r="F30" s="50"/>
      <c r="G30" s="51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5.75" customHeight="1">
      <c r="A31" s="52" t="s">
        <v>74</v>
      </c>
      <c r="B31" s="53"/>
      <c r="C31" s="52" t="s">
        <v>75</v>
      </c>
      <c r="D31" s="53"/>
      <c r="E31" s="52" t="s">
        <v>76</v>
      </c>
      <c r="F31" s="54"/>
      <c r="G31" s="52" t="s">
        <v>77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ht="15.75" customHeight="1">
      <c r="A32" s="55" t="str">
        <f>Eingabe!H11/Eingabe!H48</f>
        <v>#DIV/0!</v>
      </c>
      <c r="B32" s="28"/>
      <c r="C32" s="56" t="str">
        <f>Eingabe!H13/Eingabe!H11</f>
        <v>#DIV/0!</v>
      </c>
      <c r="D32" s="28"/>
      <c r="E32" s="56" t="str">
        <f>Eingabe!H14/Eingabe!H11</f>
        <v>#DIV/0!</v>
      </c>
      <c r="F32" s="28"/>
      <c r="G32" s="56" t="str">
        <f>Eingabe!H15/Eingabe!H11</f>
        <v>#DIV/0!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ht="15.75" customHeight="1">
      <c r="A33" s="42"/>
      <c r="B33" s="28"/>
      <c r="C33" s="42"/>
      <c r="D33" s="28"/>
      <c r="E33" s="42"/>
      <c r="F33" s="28"/>
      <c r="G33" s="42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ht="4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ht="15.75" customHeight="1">
      <c r="A35" s="52" t="s">
        <v>78</v>
      </c>
      <c r="B35" s="58"/>
      <c r="C35" s="52" t="s">
        <v>79</v>
      </c>
      <c r="D35" s="61"/>
      <c r="E35" s="52" t="s">
        <v>80</v>
      </c>
      <c r="F35" s="28"/>
      <c r="G35" s="5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ht="15.75" customHeight="1">
      <c r="A36" s="56" t="str">
        <f>Eingabe!H13/Eingabe!H48</f>
        <v>#DIV/0!</v>
      </c>
      <c r="B36" s="28"/>
      <c r="C36" s="56">
        <f>Eingabe!H13/Eingabe!H7</f>
        <v>0</v>
      </c>
      <c r="D36" s="28"/>
      <c r="E36" s="63" t="str">
        <f>Eingabe!H11/Eingabe!H48</f>
        <v>#DIV/0!</v>
      </c>
      <c r="F36" s="28"/>
      <c r="G36" s="62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ht="15.75" customHeight="1">
      <c r="A37" s="42"/>
      <c r="B37" s="28"/>
      <c r="C37" s="42"/>
      <c r="D37" s="28"/>
      <c r="E37" s="42"/>
      <c r="F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ht="15.75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ht="18.75" customHeight="1">
      <c r="A39" s="49" t="s">
        <v>81</v>
      </c>
      <c r="B39" s="50"/>
      <c r="C39" s="50"/>
      <c r="D39" s="50"/>
      <c r="E39" s="50"/>
      <c r="F39" s="50"/>
      <c r="G39" s="51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ht="15.75" customHeight="1">
      <c r="A40" s="52" t="s">
        <v>82</v>
      </c>
      <c r="B40" s="53"/>
      <c r="C40" s="28"/>
      <c r="D40" s="53"/>
      <c r="E40" s="28"/>
      <c r="F40" s="54"/>
      <c r="G40" s="53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ht="15.75" customHeight="1">
      <c r="A41" s="56">
        <f>Eingabe!H13-Eingabe!H17</f>
        <v>0</v>
      </c>
      <c r="B41" s="28"/>
      <c r="C41" s="28"/>
      <c r="D41" s="28"/>
      <c r="E41" s="28"/>
      <c r="F41" s="28"/>
      <c r="G41" s="6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ht="15.75" customHeight="1">
      <c r="A42" s="65"/>
      <c r="B42" s="28"/>
      <c r="C42" s="28"/>
      <c r="D42" s="28"/>
      <c r="E42" s="28"/>
      <c r="F42" s="28"/>
      <c r="G42" s="64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ht="15.75" customHeight="1">
      <c r="A43" s="42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ht="4.5" customHeight="1">
      <c r="A44" s="66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ht="15.75" customHeight="1">
      <c r="A45" s="52" t="s">
        <v>83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ht="15.75" customHeight="1">
      <c r="A46" s="56">
        <f>Eingabe!H13-Eingabe!H17-Eingabe!H30</f>
        <v>0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ht="15.75" customHeight="1">
      <c r="A47" s="6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ht="15.75" customHeight="1">
      <c r="A48" s="42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ht="4.5" customHeight="1">
      <c r="A49" s="6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ht="15.75" customHeight="1">
      <c r="A50" s="52" t="s">
        <v>53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ht="15.75" customHeight="1">
      <c r="A51" s="55">
        <f>Eingabe!H50</f>
        <v>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ht="15.75" customHeight="1">
      <c r="A52" s="6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ht="15.75" customHeight="1">
      <c r="A53" s="42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ht="15.75" customHeight="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ht="15.75" customHeight="1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ht="15.75" customHeight="1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ht="15.75" customHeight="1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ht="15.75" customHeight="1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ht="15.75" customHeight="1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ht="15.75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ht="15.75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ht="15.75" customHeigh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ht="15.75" customHeigh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ht="15.75" customHeight="1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ht="15.75" customHeight="1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ht="15.75" customHeigh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ht="15.7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ht="15.75" customHeight="1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ht="15.75" customHeigh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ht="15.75" customHeight="1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ht="15.75" customHeight="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ht="15.75" customHeight="1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ht="15.75" customHeight="1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ht="15.75" customHeight="1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ht="15.75" customHeight="1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ht="15.75" customHeight="1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ht="15.75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ht="15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ht="15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ht="15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ht="15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ht="15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ht="15.75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ht="15.75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ht="15.75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ht="15.75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ht="15.75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ht="15.75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ht="15.75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ht="15.75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ht="15.75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ht="15.75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ht="15.75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ht="15.75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ht="15.75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ht="15.75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ht="15.75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ht="15.75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ht="15.75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ht="15.75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ht="15.75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ht="15.75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ht="15.75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ht="15.75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ht="15.75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ht="15.75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ht="15.75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ht="15.75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ht="15.75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ht="15.75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ht="15.75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ht="15.75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ht="15.75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ht="15.75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ht="15.75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ht="15.75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ht="15.75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ht="15.75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ht="15.75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ht="15.75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ht="15.75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ht="15.75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ht="15.75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ht="15.75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ht="15.75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ht="15.75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ht="15.75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ht="15.75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ht="15.75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ht="15.75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ht="15.75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ht="15.75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ht="15.75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ht="15.75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ht="15.75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ht="15.75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ht="15.75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ht="15.75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ht="15.75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ht="15.75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ht="15.75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ht="15.75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ht="15.75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ht="15.75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ht="15.75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ht="15.75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ht="15.75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ht="15.75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ht="15.75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ht="15.75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ht="15.75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ht="15.75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ht="15.75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ht="15.75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ht="15.75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ht="15.75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ht="15.75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ht="15.75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ht="15.75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ht="15.75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ht="15.75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ht="15.75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ht="15.75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ht="15.75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ht="15.75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ht="15.75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ht="15.75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ht="15.75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ht="15.75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ht="15.75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ht="15.75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ht="15.75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ht="15.75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ht="15.75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ht="15.75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ht="15.75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ht="15.75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ht="15.75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ht="15.75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ht="15.75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ht="15.75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ht="15.75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ht="15.75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ht="15.75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ht="15.75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ht="15.75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ht="15.75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ht="15.75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ht="15.75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ht="15.75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ht="15.75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ht="15.75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ht="15.75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ht="15.75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ht="15.75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ht="15.75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ht="15.75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ht="15.75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ht="15.75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ht="15.75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ht="15.75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ht="15.75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ht="15.75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ht="15.75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ht="15.75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ht="15.75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ht="15.75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ht="15.75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ht="15.75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ht="15.75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ht="15.75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ht="15.75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ht="15.75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ht="15.75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ht="15.75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ht="15.75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ht="15.75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ht="15.75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ht="15.75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ht="15.75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ht="15.75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ht="15.75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ht="15.75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ht="15.75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ht="15.75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ht="15.75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ht="15.75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ht="15.75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ht="15.75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ht="15.75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ht="15.75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ht="15.75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ht="15.75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ht="15.75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ht="15.75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ht="15.75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ht="15.75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ht="15.75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ht="15.75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ht="15.75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ht="15.75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ht="15.75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ht="15.75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ht="15.75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ht="15.75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ht="15.75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ht="15.75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ht="15.75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ht="15.75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ht="15.75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ht="15.75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ht="15.75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ht="15.75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ht="15.75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ht="15.75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ht="15.75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ht="15.75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ht="15.75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ht="15.75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ht="15.75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ht="15.75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ht="15.75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ht="15.75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ht="15.75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ht="15.75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ht="15.75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ht="15.75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ht="15.75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ht="15.75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ht="15.75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ht="15.75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ht="15.75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ht="15.75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ht="15.75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ht="15.75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ht="15.75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ht="15.75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ht="15.75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ht="15.75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ht="15.75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ht="15.75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ht="15.75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ht="15.75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ht="15.75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ht="15.75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ht="15.75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ht="15.75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ht="15.75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ht="15.75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ht="15.75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ht="15.75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ht="15.75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ht="15.75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ht="15.75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ht="15.75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ht="15.75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ht="15.75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ht="15.75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ht="15.75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ht="15.75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ht="15.75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ht="15.75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ht="15.75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ht="15.75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ht="15.75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ht="15.75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ht="15.75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ht="15.75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ht="15.75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ht="15.75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ht="15.75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ht="15.75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ht="15.75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ht="15.75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ht="15.75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ht="15.75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ht="15.75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ht="15.75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ht="15.75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ht="15.75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ht="15.75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ht="15.75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ht="15.75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ht="15.75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ht="15.75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ht="15.75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ht="15.75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ht="15.75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ht="15.75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ht="15.75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ht="15.75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ht="15.75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ht="15.75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ht="15.75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ht="15.75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ht="15.75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ht="15.75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ht="15.75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ht="15.75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ht="15.75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ht="15.75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ht="15.75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ht="15.75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ht="15.75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ht="15.75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ht="15.75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ht="15.75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ht="15.75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ht="15.75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ht="15.75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ht="15.75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ht="15.75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ht="15.75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ht="15.75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ht="15.75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ht="15.75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ht="15.75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ht="15.75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ht="15.75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ht="15.75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ht="15.75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ht="15.75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ht="15.75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ht="15.75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ht="15.75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ht="15.75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ht="15.75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ht="15.75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ht="15.75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ht="15.75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ht="15.75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ht="15.75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ht="15.75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ht="15.75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ht="15.75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ht="15.75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ht="15.75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ht="15.75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ht="15.75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ht="15.75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ht="15.75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ht="15.75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ht="15.75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ht="15.75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ht="15.75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ht="15.75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ht="15.75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ht="15.75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ht="15.75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ht="15.75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ht="15.75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ht="15.75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ht="15.75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ht="15.75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ht="15.75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ht="15.75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ht="15.75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ht="15.75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ht="15.75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ht="15.75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ht="15.75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ht="15.75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ht="15.75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ht="15.75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ht="15.75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ht="15.75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ht="15.75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ht="15.75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ht="15.75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ht="15.75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ht="15.75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ht="15.75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ht="15.75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ht="15.75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ht="15.75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ht="15.75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ht="15.75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ht="15.75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ht="15.75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ht="15.75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ht="15.75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ht="15.75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ht="15.75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ht="15.75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ht="15.75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ht="15.75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ht="15.75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ht="15.75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ht="15.75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ht="15.75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ht="15.75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ht="15.75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ht="15.75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ht="15.75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ht="15.75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ht="15.75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ht="15.75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ht="15.75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ht="15.75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ht="15.75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ht="15.75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ht="15.75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ht="15.75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ht="15.75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ht="15.75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ht="15.75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ht="15.75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ht="15.75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ht="15.75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ht="15.75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ht="15.75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ht="15.75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ht="15.75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ht="15.75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ht="15.75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ht="15.75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ht="15.75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ht="15.75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ht="15.75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ht="15.75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ht="15.75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ht="15.75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ht="15.75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ht="15.75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ht="15.75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ht="15.75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ht="15.75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ht="15.75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ht="15.75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ht="15.75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ht="15.75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ht="15.75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ht="15.75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ht="15.75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ht="15.75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ht="15.75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ht="15.75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ht="15.75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ht="15.75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ht="15.75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ht="15.75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ht="15.75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ht="15.75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ht="15.75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ht="15.75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ht="15.75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ht="15.75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ht="15.75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ht="15.75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ht="15.75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ht="15.75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ht="15.75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ht="15.75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ht="15.75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ht="15.75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ht="15.75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ht="15.75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ht="15.75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ht="15.75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ht="15.75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ht="15.75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ht="15.75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ht="15.75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ht="15.75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ht="15.75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ht="15.75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ht="15.75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ht="15.75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ht="15.75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ht="15.75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ht="15.75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ht="15.75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ht="15.75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ht="15.75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ht="15.75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ht="15.75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ht="15.75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ht="15.75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ht="15.75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ht="15.75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ht="15.75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ht="15.75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ht="15.75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ht="15.75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ht="15.75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ht="15.75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ht="15.75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ht="15.75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ht="15.75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ht="15.75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ht="15.75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ht="15.75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ht="15.75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ht="15.75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ht="15.75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ht="15.75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ht="15.75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ht="15.75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ht="15.75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ht="15.75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ht="15.75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ht="15.75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ht="15.75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ht="15.75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ht="15.75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ht="15.75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ht="15.7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ht="15.75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ht="15.75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ht="15.75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ht="15.75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ht="15.75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ht="15.7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ht="15.75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ht="15.75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ht="15.75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ht="15.75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ht="15.75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ht="15.75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ht="15.75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ht="15.75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ht="15.75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ht="15.75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ht="15.75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ht="15.75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ht="15.75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ht="15.75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ht="15.75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ht="15.75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ht="15.75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ht="15.75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ht="15.75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ht="15.75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ht="15.75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ht="15.75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ht="15.75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ht="15.75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ht="15.75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ht="15.75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ht="15.75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ht="15.75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ht="15.75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ht="15.75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ht="15.75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ht="15.75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ht="15.75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ht="15.7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ht="15.75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ht="15.75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ht="15.75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ht="15.75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ht="15.75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ht="15.7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ht="15.75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ht="15.75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ht="15.75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ht="15.75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ht="15.7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ht="15.75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ht="15.75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ht="15.75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ht="15.75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ht="15.75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ht="15.7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ht="15.75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ht="15.75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ht="15.75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ht="15.75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ht="15.75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ht="15.75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ht="15.75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ht="15.75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ht="15.75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ht="15.75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ht="15.75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ht="15.75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ht="15.75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ht="15.75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ht="15.75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ht="15.75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ht="15.75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ht="15.75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ht="15.75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ht="15.75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ht="15.75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ht="15.75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ht="15.75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ht="15.75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ht="15.75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ht="15.75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ht="15.75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ht="15.75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ht="15.75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ht="15.75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ht="15.75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ht="15.75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ht="15.75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ht="15.75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ht="15.75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ht="15.75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ht="15.75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ht="15.75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ht="15.75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ht="15.75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ht="15.75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ht="15.75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ht="15.75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ht="15.75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ht="15.75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ht="15.75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ht="15.75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ht="15.75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ht="15.75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ht="15.75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ht="15.75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ht="15.75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ht="15.75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ht="15.75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ht="15.75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ht="15.75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ht="15.75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ht="15.75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ht="15.75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ht="15.75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ht="15.75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ht="15.75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ht="15.75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ht="15.75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ht="15.75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ht="15.75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ht="15.75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ht="15.75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ht="15.75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ht="15.75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ht="15.75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ht="15.75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ht="15.75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ht="15.75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ht="15.75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ht="15.75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ht="15.75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ht="15.75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ht="15.75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ht="15.75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ht="15.75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ht="15.75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ht="15.75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ht="15.75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ht="15.75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ht="15.75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ht="15.75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ht="15.75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ht="15.75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ht="15.75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ht="15.75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ht="15.75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ht="15.75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ht="15.75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ht="15.75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ht="15.75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ht="15.75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ht="15.75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ht="15.75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ht="15.75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ht="15.75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ht="15.75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ht="15.75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ht="15.75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ht="15.75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ht="15.75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ht="15.75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ht="15.75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ht="15.75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ht="15.75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ht="15.75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ht="15.75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ht="15.75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ht="15.75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ht="15.75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ht="15.75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ht="15.75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ht="15.75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ht="15.75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ht="15.75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ht="15.75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ht="15.75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ht="15.75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ht="15.75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ht="15.75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ht="15.75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ht="15.75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ht="15.75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ht="15.75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ht="15.75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ht="15.75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ht="15.75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ht="15.75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ht="15.75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ht="15.75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ht="15.75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ht="15.75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ht="15.75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ht="15.75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ht="15.75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ht="15.75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ht="15.75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ht="15.75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ht="15.75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ht="15.75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ht="15.75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ht="15.75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ht="15.75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ht="15.75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ht="15.75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ht="15.75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ht="15.75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ht="15.75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ht="15.75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ht="15.75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ht="15.75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ht="15.75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ht="15.75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ht="15.75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ht="15.75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ht="15.75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ht="15.75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ht="15.75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ht="15.75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ht="15.75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ht="15.75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ht="15.75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ht="15.75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ht="15.75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ht="15.75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ht="15.75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ht="15.75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ht="15.75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ht="15.75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ht="15.75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ht="15.75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ht="15.75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ht="15.75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ht="15.75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ht="15.75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ht="15.75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ht="15.75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ht="15.75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ht="15.75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ht="15.75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ht="15.75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ht="15.75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ht="15.75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ht="15.75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ht="15.75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ht="15.75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ht="15.75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ht="15.75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ht="15.75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ht="15.75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ht="15.75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ht="15.75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ht="15.75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ht="15.75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ht="15.75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ht="15.75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ht="15.75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ht="15.75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ht="15.75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ht="15.75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ht="15.75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ht="15.75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ht="15.75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ht="15.75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ht="15.75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ht="15.75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ht="15.75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ht="15.75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ht="15.75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ht="15.75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ht="15.75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ht="15.75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ht="15.75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ht="15.75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ht="15.75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ht="15.75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ht="15.75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ht="15.75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ht="15.75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ht="15.75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ht="15.75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ht="15.75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ht="15.75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ht="15.75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ht="15.75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ht="15.75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ht="15.75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ht="15.75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ht="15.75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ht="15.75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ht="15.75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ht="15.75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ht="15.75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ht="15.75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ht="15.75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ht="15.75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ht="15.75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ht="15.75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ht="15.75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ht="15.75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ht="15.75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ht="15.75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ht="15.75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ht="15.75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ht="15.75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ht="15.75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ht="15.75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ht="15.75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ht="15.75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ht="15.75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ht="15.75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ht="15.75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ht="15.75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ht="15.75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ht="15.75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ht="15.75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ht="15.75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ht="15.75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ht="15.75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ht="15.75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ht="15.75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ht="15.75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ht="15.75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ht="15.75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ht="15.75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ht="15.75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ht="15.75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ht="15.75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ht="15.75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ht="15.75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ht="15.75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ht="15.75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ht="15.75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ht="15.75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ht="15.75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ht="15.75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ht="15.75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ht="15.75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ht="15.75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ht="15.75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ht="15.75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ht="15.75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ht="15.75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ht="15.75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ht="15.75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ht="15.75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ht="15.75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ht="15.75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ht="15.75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ht="15.75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ht="15.75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ht="15.75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ht="15.75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ht="15.75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ht="15.75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ht="15.75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ht="15.75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ht="15.75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ht="15.75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ht="15.75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ht="15.75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ht="15.75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ht="15.75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ht="15.75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ht="15.75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ht="15.75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ht="15.75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ht="15.75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ht="15.75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ht="15.75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ht="15.75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ht="15.75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ht="15.75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ht="15.75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ht="15.75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ht="15.75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ht="15.75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ht="15.75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ht="15.75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ht="15.75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ht="15.75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ht="15.75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ht="15.75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ht="15.75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ht="15.75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ht="15.75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ht="15.75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ht="15.75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ht="15.75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ht="15.75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ht="15.75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ht="15.75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ht="15.75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ht="15.75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ht="15.75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ht="15.75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ht="15.75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ht="15.75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ht="15.75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ht="15.75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ht="15.75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ht="15.75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ht="15.75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ht="15.75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ht="15.75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ht="15.75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ht="15.75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ht="15.75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ht="15.75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ht="15.75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ht="15.75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ht="15.75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ht="15.75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ht="15.75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ht="15.75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ht="15.75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ht="15.75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ht="15.75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ht="15.75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ht="15.75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ht="15.75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ht="15.75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ht="15.75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ht="15.75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ht="15.75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ht="15.75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ht="15.75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ht="15.75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ht="15.75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ht="15.75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ht="15.75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ht="15.75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ht="15.75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ht="15.75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ht="15.75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ht="15.75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ht="15.75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ht="15.75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ht="15.75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ht="15.75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ht="15.75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ht="15.75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ht="15.75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ht="15.75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ht="15.75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ht="15.75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ht="15.75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ht="15.75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ht="15.75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 ht="15.75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 ht="15.75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mergeCells count="34">
    <mergeCell ref="A1:A2"/>
    <mergeCell ref="C1:E2"/>
    <mergeCell ref="G1:G2"/>
    <mergeCell ref="A4:G4"/>
    <mergeCell ref="C6:C7"/>
    <mergeCell ref="E6:E7"/>
    <mergeCell ref="G6:G7"/>
    <mergeCell ref="A6:A7"/>
    <mergeCell ref="A10:A11"/>
    <mergeCell ref="C10:C11"/>
    <mergeCell ref="E10:E11"/>
    <mergeCell ref="G10:G11"/>
    <mergeCell ref="A21:G21"/>
    <mergeCell ref="A23:A24"/>
    <mergeCell ref="G23:G24"/>
    <mergeCell ref="C23:C24"/>
    <mergeCell ref="E23:E24"/>
    <mergeCell ref="A27:A28"/>
    <mergeCell ref="C27:C28"/>
    <mergeCell ref="E27:E28"/>
    <mergeCell ref="G27:G28"/>
    <mergeCell ref="A30:G30"/>
    <mergeCell ref="G36:G37"/>
    <mergeCell ref="A39:G39"/>
    <mergeCell ref="A41:A43"/>
    <mergeCell ref="A46:A48"/>
    <mergeCell ref="A51:A53"/>
    <mergeCell ref="A32:A33"/>
    <mergeCell ref="C32:C33"/>
    <mergeCell ref="E32:E33"/>
    <mergeCell ref="G32:G33"/>
    <mergeCell ref="A36:A37"/>
    <mergeCell ref="C36:C37"/>
    <mergeCell ref="E36:E37"/>
  </mergeCells>
  <printOptions/>
  <pageMargins bottom="0.75" footer="0.0" header="0.0" left="0.7" right="0.7" top="0.75"/>
  <pageSetup orientation="landscape"/>
  <drawing r:id="rId1"/>
</worksheet>
</file>