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ffener Wein" sheetId="1" r:id="rId4"/>
    <sheet state="visible" name="Flaschenweine" sheetId="2" r:id="rId5"/>
    <sheet state="visible" name="Spirituosen" sheetId="3" r:id="rId6"/>
  </sheets>
  <definedNames/>
  <calcPr/>
</workbook>
</file>

<file path=xl/sharedStrings.xml><?xml version="1.0" encoding="utf-8"?>
<sst xmlns="http://schemas.openxmlformats.org/spreadsheetml/2006/main" count="27" uniqueCount="23">
  <si>
    <t>Weinkalkulation offene Weine</t>
  </si>
  <si>
    <t>(ausgehend vom zuvor errechneten Flaschen-Verkaufspreis)</t>
  </si>
  <si>
    <t>Die Idee dieser Kalkulation ist es, dass Gläserpreise nicht linear errechnet werden. Immerhin ist die Arbeit mit dem Einschenken stets gleich. Auch das Spülen kostet gleich. Da kann man kleine Verkaufsanzeize für den Gast schaffen.</t>
  </si>
  <si>
    <t>Verkaufspreis der Flasche (brutto)</t>
  </si>
  <si>
    <t>Füllmenge der Flasche in Liter</t>
  </si>
  <si>
    <t>Menge</t>
  </si>
  <si>
    <t>mit Vorteil und gerundet</t>
  </si>
  <si>
    <t>errechnet</t>
  </si>
  <si>
    <t>Gast hat gespart</t>
  </si>
  <si>
    <t>Weinkalkulation Flaschenweine</t>
  </si>
  <si>
    <t>Hie können Sie sich anschauen, wie sich die verschiedenen möglichen Kalkulationsfaktoren auf den Verkaufspreis auswirken.</t>
  </si>
  <si>
    <t>Netto-Einkaufspreis der Flasche</t>
  </si>
  <si>
    <t>EK brutto</t>
  </si>
  <si>
    <t>Faktor</t>
  </si>
  <si>
    <t>Aufschlag</t>
  </si>
  <si>
    <t>Brutto-Preis</t>
  </si>
  <si>
    <t>gerundet</t>
  </si>
  <si>
    <t>Wareineinsatz (netto)</t>
  </si>
  <si>
    <t>Kalkulation Spirituosen (ein Glas)</t>
  </si>
  <si>
    <t>In dieser Tabelle können Sie sich anschauen, wie sich die verschiedenen möglichen Kalkulationsfaktoren auf den Verkaufspreis auswirken.</t>
  </si>
  <si>
    <t>Füllmenge der Flasche in Litern</t>
  </si>
  <si>
    <t>Abgabemenge in cl</t>
  </si>
  <si>
    <t>Preis</t>
  </si>
</sst>
</file>

<file path=xl/styles.xml><?xml version="1.0" encoding="utf-8"?>
<styleSheet xmlns="http://schemas.openxmlformats.org/spreadsheetml/2006/main" xmlns:x14ac="http://schemas.microsoft.com/office/spreadsheetml/2009/9/ac" xmlns:mc="http://schemas.openxmlformats.org/markup-compatibility/2006">
  <fonts count="18">
    <font>
      <sz val="10.0"/>
      <color rgb="FF000000"/>
      <name val="Arial"/>
      <scheme val="minor"/>
    </font>
    <font>
      <b/>
      <sz val="20.0"/>
      <color theme="1"/>
      <name val="Arial"/>
    </font>
    <font>
      <sz val="12.0"/>
      <color theme="1"/>
      <name val="Arial"/>
    </font>
    <font>
      <sz val="16.0"/>
      <color theme="1"/>
      <name val="Arial"/>
    </font>
    <font>
      <sz val="20.0"/>
      <color theme="1"/>
      <name val="Arial"/>
    </font>
    <font>
      <sz val="12.0"/>
      <color rgb="FFFF0000"/>
      <name val="Arial"/>
    </font>
    <font>
      <sz val="20.0"/>
      <color rgb="FF339966"/>
      <name val="Arial"/>
    </font>
    <font>
      <b/>
      <sz val="12.0"/>
      <color theme="1"/>
      <name val="Arial"/>
    </font>
    <font>
      <i/>
      <sz val="12.0"/>
      <color rgb="FF7F7F7F"/>
      <name val="Arial"/>
    </font>
    <font>
      <i/>
      <sz val="20.0"/>
      <color rgb="FF7F7F7F"/>
      <name val="Arial"/>
    </font>
    <font>
      <sz val="14.0"/>
      <color theme="1"/>
      <name val="Arial"/>
    </font>
    <font>
      <b/>
      <sz val="14.0"/>
      <color theme="1"/>
      <name val="Arial"/>
    </font>
    <font>
      <sz val="14.0"/>
      <color rgb="FF339966"/>
      <name val="Arial"/>
    </font>
    <font>
      <i/>
      <sz val="12.0"/>
      <color theme="1"/>
      <name val="Arial"/>
    </font>
    <font>
      <b/>
      <sz val="10.0"/>
      <color theme="1"/>
      <name val="Arial"/>
    </font>
    <font>
      <i/>
      <sz val="10.0"/>
      <color theme="1"/>
      <name val="Arial"/>
    </font>
    <font>
      <i/>
      <sz val="20.0"/>
      <color theme="1"/>
      <name val="Arial"/>
    </font>
    <font>
      <i/>
      <sz val="16.0"/>
      <color rgb="FF3C78D8"/>
      <name val="Arial"/>
    </font>
  </fonts>
  <fills count="4">
    <fill>
      <patternFill patternType="none"/>
    </fill>
    <fill>
      <patternFill patternType="lightGray"/>
    </fill>
    <fill>
      <patternFill patternType="solid">
        <fgColor rgb="FFF3F3F3"/>
        <bgColor rgb="FFF3F3F3"/>
      </patternFill>
    </fill>
    <fill>
      <patternFill patternType="solid">
        <fgColor rgb="FFD8D8D8"/>
        <bgColor rgb="FFD8D8D8"/>
      </patternFill>
    </fill>
  </fills>
  <borders count="2">
    <border/>
    <border>
      <left/>
      <right/>
      <top/>
      <bottom/>
    </border>
  </borders>
  <cellStyleXfs count="1">
    <xf borderId="0" fillId="0" fontId="0" numFmtId="0" applyAlignment="1" applyFont="1"/>
  </cellStyleXfs>
  <cellXfs count="39">
    <xf borderId="0" fillId="0" fontId="0" numFmtId="0" xfId="0" applyAlignment="1" applyFont="1">
      <alignment readingOrder="0" shrinkToFit="0" vertical="bottom" wrapText="0"/>
    </xf>
    <xf borderId="0" fillId="0" fontId="1" numFmtId="0" xfId="0" applyAlignment="1" applyFont="1">
      <alignment shrinkToFit="0" vertical="center" wrapText="0"/>
    </xf>
    <xf borderId="0" fillId="0" fontId="2" numFmtId="0" xfId="0" applyAlignment="1" applyFont="1">
      <alignment shrinkToFit="0" vertical="center" wrapText="0"/>
    </xf>
    <xf borderId="0" fillId="0" fontId="3" numFmtId="0" xfId="0" applyAlignment="1" applyFont="1">
      <alignment shrinkToFit="0" vertical="center" wrapText="0"/>
    </xf>
    <xf borderId="0" fillId="0" fontId="4" numFmtId="4" xfId="0" applyAlignment="1" applyFont="1" applyNumberFormat="1">
      <alignment shrinkToFit="0" vertical="center" wrapText="0"/>
    </xf>
    <xf borderId="0" fillId="0" fontId="4" numFmtId="0" xfId="0" applyAlignment="1" applyFont="1">
      <alignment shrinkToFit="0" vertical="center" wrapText="0"/>
    </xf>
    <xf borderId="0" fillId="0" fontId="5" numFmtId="0" xfId="0" applyAlignment="1" applyFont="1">
      <alignment horizontal="left" readingOrder="0" shrinkToFit="0" vertical="center" wrapText="1"/>
    </xf>
    <xf borderId="0" fillId="0" fontId="4" numFmtId="0" xfId="0" applyAlignment="1" applyFont="1">
      <alignment readingOrder="0" shrinkToFit="0" vertical="center" wrapText="0"/>
    </xf>
    <xf borderId="1" fillId="2" fontId="4" numFmtId="4" xfId="0" applyAlignment="1" applyBorder="1" applyFill="1" applyFont="1" applyNumberFormat="1">
      <alignment readingOrder="0" shrinkToFit="0" vertical="center" wrapText="0"/>
    </xf>
    <xf borderId="0" fillId="0" fontId="6" numFmtId="4" xfId="0" applyAlignment="1" applyFont="1" applyNumberFormat="1">
      <alignment shrinkToFit="0" vertical="center" wrapText="0"/>
    </xf>
    <xf borderId="1" fillId="2" fontId="4" numFmtId="4" xfId="0" applyAlignment="1" applyBorder="1" applyFont="1" applyNumberFormat="1">
      <alignment shrinkToFit="0" vertical="center" wrapText="0"/>
    </xf>
    <xf borderId="0" fillId="0" fontId="7" numFmtId="4" xfId="0" applyAlignment="1" applyFont="1" applyNumberFormat="1">
      <alignment horizontal="right" shrinkToFit="0" vertical="center" wrapText="1"/>
    </xf>
    <xf borderId="0" fillId="0" fontId="8" numFmtId="4" xfId="0" applyAlignment="1" applyFont="1" applyNumberFormat="1">
      <alignment horizontal="right" shrinkToFit="0" vertical="center" wrapText="0"/>
    </xf>
    <xf borderId="0" fillId="0" fontId="8" numFmtId="4" xfId="0" applyAlignment="1" applyFont="1" applyNumberFormat="1">
      <alignment horizontal="right" readingOrder="0" shrinkToFit="0" vertical="center" wrapText="0"/>
    </xf>
    <xf borderId="0" fillId="0" fontId="2" numFmtId="4" xfId="0" applyAlignment="1" applyFont="1" applyNumberFormat="1">
      <alignment shrinkToFit="0" vertical="center" wrapText="0"/>
    </xf>
    <xf borderId="0" fillId="0" fontId="4" numFmtId="4" xfId="0" applyAlignment="1" applyFont="1" applyNumberFormat="1">
      <alignment horizontal="right" shrinkToFit="0" vertical="center" wrapText="0"/>
    </xf>
    <xf borderId="0" fillId="0" fontId="9" numFmtId="4" xfId="0" applyAlignment="1" applyFont="1" applyNumberFormat="1">
      <alignment horizontal="right" shrinkToFit="0" vertical="center" wrapText="0"/>
    </xf>
    <xf borderId="0" fillId="0" fontId="4" numFmtId="2" xfId="0" applyAlignment="1" applyFont="1" applyNumberFormat="1">
      <alignment horizontal="right" shrinkToFit="0" vertical="center" wrapText="0"/>
    </xf>
    <xf borderId="0" fillId="0" fontId="9" numFmtId="4" xfId="0" applyAlignment="1" applyFont="1" applyNumberFormat="1">
      <alignment shrinkToFit="0" vertical="center" wrapText="0"/>
    </xf>
    <xf borderId="0" fillId="0" fontId="10" numFmtId="4" xfId="0" applyAlignment="1" applyFont="1" applyNumberFormat="1">
      <alignment shrinkToFit="0" vertical="center" wrapText="0"/>
    </xf>
    <xf borderId="0" fillId="0" fontId="3" numFmtId="0" xfId="0" applyAlignment="1" applyFont="1">
      <alignment shrinkToFit="0" vertical="center" wrapText="1"/>
    </xf>
    <xf borderId="0" fillId="0" fontId="10" numFmtId="0" xfId="0" applyAlignment="1" applyFont="1">
      <alignment shrinkToFit="0" vertical="center" wrapText="0"/>
    </xf>
    <xf borderId="0" fillId="0" fontId="11" numFmtId="0" xfId="0" applyAlignment="1" applyFont="1">
      <alignment shrinkToFit="0" vertical="center" wrapText="0"/>
    </xf>
    <xf borderId="1" fillId="3" fontId="4" numFmtId="4" xfId="0" applyAlignment="1" applyBorder="1" applyFill="1" applyFont="1" applyNumberFormat="1">
      <alignment shrinkToFit="0" vertical="center" wrapText="0"/>
    </xf>
    <xf borderId="0" fillId="0" fontId="12" numFmtId="4" xfId="0" applyAlignment="1" applyFont="1" applyNumberFormat="1">
      <alignment shrinkToFit="0" vertical="center" wrapText="0"/>
    </xf>
    <xf borderId="0" fillId="0" fontId="4" numFmtId="4" xfId="0" applyAlignment="1" applyFont="1" applyNumberFormat="1">
      <alignment horizontal="right" readingOrder="0" shrinkToFit="0" vertical="center" wrapText="0"/>
    </xf>
    <xf borderId="0" fillId="0" fontId="13" numFmtId="4" xfId="0" applyAlignment="1" applyFont="1" applyNumberFormat="1">
      <alignment horizontal="right" readingOrder="0" shrinkToFit="0" vertical="center" wrapText="0"/>
    </xf>
    <xf borderId="0" fillId="0" fontId="14" numFmtId="4" xfId="0" applyAlignment="1" applyFont="1" applyNumberFormat="1">
      <alignment horizontal="right" shrinkToFit="0" vertical="center" wrapText="1"/>
    </xf>
    <xf borderId="0" fillId="0" fontId="15" numFmtId="4" xfId="0" applyAlignment="1" applyFont="1" applyNumberFormat="1">
      <alignment horizontal="right" shrinkToFit="0" vertical="center" wrapText="0"/>
    </xf>
    <xf borderId="0" fillId="0" fontId="16" numFmtId="4" xfId="0" applyAlignment="1" applyFont="1" applyNumberFormat="1">
      <alignment horizontal="right" shrinkToFit="0" vertical="center" wrapText="0"/>
    </xf>
    <xf borderId="0" fillId="0" fontId="10" numFmtId="4" xfId="0" applyAlignment="1" applyFont="1" applyNumberFormat="1">
      <alignment horizontal="right" shrinkToFit="0" vertical="center" wrapText="0"/>
    </xf>
    <xf borderId="0" fillId="0" fontId="4" numFmtId="2" xfId="0" applyAlignment="1" applyFont="1" applyNumberFormat="1">
      <alignment shrinkToFit="0" vertical="center" wrapText="0"/>
    </xf>
    <xf borderId="0" fillId="0" fontId="4" numFmtId="9" xfId="0" applyAlignment="1" applyFont="1" applyNumberFormat="1">
      <alignment shrinkToFit="0" vertical="center" wrapText="0"/>
    </xf>
    <xf borderId="0" fillId="0" fontId="16" numFmtId="4" xfId="0" applyAlignment="1" applyFont="1" applyNumberFormat="1">
      <alignment shrinkToFit="0" vertical="center" wrapText="0"/>
    </xf>
    <xf borderId="0" fillId="0" fontId="17" numFmtId="10" xfId="0" applyAlignment="1" applyFont="1" applyNumberFormat="1">
      <alignment shrinkToFit="0" vertical="center" wrapText="0"/>
    </xf>
    <xf borderId="0" fillId="0" fontId="10" numFmtId="2" xfId="0" applyAlignment="1" applyFont="1" applyNumberFormat="1">
      <alignment horizontal="right" shrinkToFit="0" vertical="center" wrapText="0"/>
    </xf>
    <xf borderId="0" fillId="0" fontId="15" numFmtId="4" xfId="0" applyAlignment="1" applyFont="1" applyNumberFormat="1">
      <alignment shrinkToFit="0" vertical="center" wrapText="0"/>
    </xf>
    <xf borderId="0" fillId="0" fontId="13" numFmtId="4" xfId="0" applyAlignment="1" applyFont="1" applyNumberFormat="1">
      <alignment horizontal="right" shrinkToFit="0" vertical="center" wrapText="0"/>
    </xf>
    <xf borderId="1" fillId="3" fontId="4" numFmtId="2" xfId="0" applyAlignment="1" applyBorder="1" applyFont="1" applyNumberFormat="1">
      <alignment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18.0"/>
    <col customWidth="1" min="3" max="3" width="19.38"/>
    <col customWidth="1" min="4" max="4" width="18.0"/>
    <col customWidth="1" min="5" max="6" width="11.38"/>
    <col customWidth="1" min="7" max="26" width="10.0"/>
  </cols>
  <sheetData>
    <row r="1" ht="26.25" customHeight="1">
      <c r="A1" s="1" t="s">
        <v>0</v>
      </c>
      <c r="B1" s="2"/>
      <c r="C1" s="2"/>
      <c r="D1" s="2"/>
      <c r="E1" s="2"/>
      <c r="F1" s="2"/>
      <c r="G1" s="2"/>
      <c r="H1" s="2"/>
      <c r="I1" s="2"/>
      <c r="J1" s="2"/>
      <c r="K1" s="2"/>
      <c r="L1" s="2"/>
      <c r="M1" s="2"/>
      <c r="N1" s="2"/>
      <c r="O1" s="2"/>
      <c r="P1" s="2"/>
      <c r="Q1" s="2"/>
      <c r="R1" s="2"/>
      <c r="S1" s="2"/>
      <c r="T1" s="2"/>
      <c r="U1" s="2"/>
      <c r="V1" s="2"/>
      <c r="W1" s="2"/>
      <c r="X1" s="2"/>
      <c r="Y1" s="2"/>
      <c r="Z1" s="2"/>
    </row>
    <row r="2" ht="25.5" customHeight="1">
      <c r="A2" s="3" t="s">
        <v>1</v>
      </c>
      <c r="B2" s="4"/>
      <c r="C2" s="4"/>
      <c r="D2" s="4"/>
      <c r="E2" s="4"/>
      <c r="F2" s="5"/>
      <c r="G2" s="5"/>
      <c r="H2" s="5"/>
      <c r="I2" s="5"/>
      <c r="J2" s="5"/>
      <c r="K2" s="5"/>
      <c r="L2" s="5"/>
      <c r="M2" s="5"/>
      <c r="N2" s="5"/>
      <c r="O2" s="5"/>
      <c r="P2" s="5"/>
      <c r="Q2" s="5"/>
      <c r="R2" s="5"/>
      <c r="S2" s="5"/>
      <c r="T2" s="5"/>
      <c r="U2" s="5"/>
      <c r="V2" s="5"/>
      <c r="W2" s="5"/>
      <c r="X2" s="5"/>
      <c r="Y2" s="5"/>
      <c r="Z2" s="5"/>
    </row>
    <row r="3" ht="46.5" customHeight="1">
      <c r="A3" s="6" t="s">
        <v>2</v>
      </c>
      <c r="H3" s="5"/>
      <c r="I3" s="5"/>
      <c r="J3" s="5"/>
      <c r="K3" s="5"/>
      <c r="L3" s="5"/>
      <c r="M3" s="5"/>
      <c r="N3" s="5"/>
      <c r="O3" s="5"/>
      <c r="P3" s="5"/>
      <c r="Q3" s="5"/>
      <c r="R3" s="5"/>
      <c r="S3" s="5"/>
      <c r="T3" s="5"/>
      <c r="U3" s="5"/>
      <c r="V3" s="5"/>
      <c r="W3" s="5"/>
      <c r="X3" s="5"/>
      <c r="Y3" s="5"/>
      <c r="Z3" s="5"/>
    </row>
    <row r="4" ht="25.5" customHeight="1">
      <c r="A4" s="3"/>
      <c r="B4" s="4"/>
      <c r="C4" s="4"/>
      <c r="D4" s="4"/>
      <c r="E4" s="4"/>
      <c r="F4" s="5"/>
      <c r="G4" s="5"/>
      <c r="H4" s="5"/>
      <c r="I4" s="5"/>
      <c r="J4" s="5"/>
      <c r="K4" s="5"/>
      <c r="L4" s="5"/>
      <c r="M4" s="5"/>
      <c r="N4" s="5"/>
      <c r="O4" s="5"/>
      <c r="P4" s="5"/>
      <c r="Q4" s="5"/>
      <c r="R4" s="5"/>
      <c r="S4" s="5"/>
      <c r="T4" s="5"/>
      <c r="U4" s="5"/>
      <c r="V4" s="5"/>
      <c r="W4" s="5"/>
      <c r="X4" s="5"/>
      <c r="Y4" s="5"/>
      <c r="Z4" s="5"/>
    </row>
    <row r="5" ht="25.5" customHeight="1">
      <c r="A5" s="7" t="s">
        <v>3</v>
      </c>
      <c r="B5" s="5"/>
      <c r="C5" s="4"/>
      <c r="D5" s="8">
        <v>36.0</v>
      </c>
      <c r="E5" s="4"/>
      <c r="F5" s="5"/>
      <c r="G5" s="5"/>
      <c r="H5" s="5"/>
      <c r="I5" s="5"/>
      <c r="J5" s="5"/>
      <c r="K5" s="5"/>
      <c r="L5" s="5"/>
      <c r="M5" s="5"/>
      <c r="N5" s="5"/>
      <c r="O5" s="5"/>
      <c r="P5" s="5"/>
      <c r="Q5" s="5"/>
      <c r="R5" s="5"/>
      <c r="S5" s="5"/>
      <c r="T5" s="5"/>
      <c r="U5" s="5"/>
      <c r="V5" s="5"/>
      <c r="W5" s="5"/>
      <c r="X5" s="5"/>
      <c r="Y5" s="5"/>
      <c r="Z5" s="5"/>
    </row>
    <row r="6" ht="25.5" customHeight="1">
      <c r="A6" s="5" t="s">
        <v>4</v>
      </c>
      <c r="B6" s="9"/>
      <c r="C6" s="4"/>
      <c r="D6" s="10">
        <v>0.75</v>
      </c>
      <c r="E6" s="4"/>
      <c r="F6" s="5"/>
      <c r="G6" s="5"/>
      <c r="H6" s="5"/>
      <c r="I6" s="5"/>
      <c r="J6" s="5"/>
      <c r="K6" s="5"/>
      <c r="L6" s="5"/>
      <c r="M6" s="5"/>
      <c r="N6" s="5"/>
      <c r="O6" s="5"/>
      <c r="P6" s="5"/>
      <c r="Q6" s="5"/>
      <c r="R6" s="5"/>
      <c r="S6" s="5"/>
      <c r="T6" s="5"/>
      <c r="U6" s="5"/>
      <c r="V6" s="5"/>
      <c r="W6" s="5"/>
      <c r="X6" s="5"/>
      <c r="Y6" s="5"/>
      <c r="Z6" s="5"/>
    </row>
    <row r="7" ht="6.0" customHeight="1">
      <c r="A7" s="5"/>
      <c r="B7" s="4"/>
      <c r="C7" s="4"/>
      <c r="D7" s="4"/>
      <c r="E7" s="4"/>
      <c r="F7" s="5"/>
      <c r="G7" s="5"/>
      <c r="H7" s="5"/>
      <c r="I7" s="5"/>
      <c r="J7" s="5"/>
      <c r="K7" s="5"/>
      <c r="L7" s="5"/>
      <c r="M7" s="5"/>
      <c r="N7" s="5"/>
      <c r="O7" s="5"/>
      <c r="P7" s="5"/>
      <c r="Q7" s="5"/>
      <c r="R7" s="5"/>
      <c r="S7" s="5"/>
      <c r="T7" s="5"/>
      <c r="U7" s="5"/>
      <c r="V7" s="5"/>
      <c r="W7" s="5"/>
      <c r="X7" s="5"/>
      <c r="Y7" s="5"/>
      <c r="Z7" s="5"/>
    </row>
    <row r="8" ht="36.75" customHeight="1">
      <c r="A8" s="7" t="s">
        <v>5</v>
      </c>
      <c r="B8" s="11" t="s">
        <v>6</v>
      </c>
      <c r="C8" s="12" t="s">
        <v>7</v>
      </c>
      <c r="D8" s="13" t="s">
        <v>8</v>
      </c>
      <c r="E8" s="14"/>
      <c r="F8" s="5"/>
      <c r="G8" s="5"/>
      <c r="H8" s="5"/>
      <c r="I8" s="5"/>
      <c r="J8" s="5"/>
      <c r="K8" s="5"/>
      <c r="L8" s="5"/>
      <c r="M8" s="5"/>
      <c r="N8" s="5"/>
      <c r="O8" s="5"/>
      <c r="P8" s="5"/>
      <c r="Q8" s="5"/>
      <c r="R8" s="5"/>
      <c r="S8" s="5"/>
      <c r="T8" s="5"/>
      <c r="U8" s="5"/>
      <c r="V8" s="5"/>
      <c r="W8" s="5"/>
      <c r="X8" s="5"/>
      <c r="Y8" s="5"/>
      <c r="Z8" s="5"/>
    </row>
    <row r="9" ht="3.75" customHeight="1">
      <c r="A9" s="5"/>
      <c r="B9" s="15"/>
      <c r="C9" s="16"/>
      <c r="D9" s="16"/>
      <c r="E9" s="4"/>
      <c r="F9" s="5"/>
      <c r="G9" s="5"/>
      <c r="H9" s="5"/>
      <c r="I9" s="5"/>
      <c r="J9" s="5"/>
      <c r="K9" s="5"/>
      <c r="L9" s="5"/>
      <c r="M9" s="5"/>
      <c r="N9" s="5"/>
      <c r="O9" s="5"/>
      <c r="P9" s="5"/>
      <c r="Q9" s="5"/>
      <c r="R9" s="5"/>
      <c r="S9" s="5"/>
      <c r="T9" s="5"/>
      <c r="U9" s="5"/>
      <c r="V9" s="5"/>
      <c r="W9" s="5"/>
      <c r="X9" s="5"/>
      <c r="Y9" s="5"/>
      <c r="Z9" s="5"/>
    </row>
    <row r="10" ht="25.5" customHeight="1">
      <c r="A10" s="17">
        <v>0.1</v>
      </c>
      <c r="B10" s="4">
        <f>IF($D$6=A10,"",ROUND(C10-(C10*0.0001),1))</f>
        <v>4.8</v>
      </c>
      <c r="C10" s="18">
        <f t="shared" ref="C10:C15" si="1">$D$5/$D$6*A10</f>
        <v>4.8</v>
      </c>
      <c r="D10" s="18">
        <f t="shared" ref="D10:D15" si="2">IF($D$6=A10,"",B10-C10)</f>
        <v>0</v>
      </c>
      <c r="E10" s="4"/>
      <c r="F10" s="5"/>
      <c r="G10" s="5"/>
      <c r="H10" s="5"/>
      <c r="I10" s="5"/>
      <c r="J10" s="5"/>
      <c r="K10" s="5"/>
      <c r="L10" s="5"/>
      <c r="M10" s="5"/>
      <c r="N10" s="5"/>
      <c r="O10" s="5"/>
      <c r="P10" s="5"/>
      <c r="Q10" s="5"/>
      <c r="R10" s="5"/>
      <c r="S10" s="5"/>
      <c r="T10" s="5"/>
      <c r="U10" s="5"/>
      <c r="V10" s="5"/>
      <c r="W10" s="5"/>
      <c r="X10" s="5"/>
      <c r="Y10" s="5"/>
      <c r="Z10" s="5"/>
    </row>
    <row r="11" ht="25.5" customHeight="1">
      <c r="A11" s="17">
        <v>0.2</v>
      </c>
      <c r="B11" s="4">
        <f>IF($D$6=A11,"",ROUND(C11-(C11*0.025),1))</f>
        <v>9.4</v>
      </c>
      <c r="C11" s="18">
        <f t="shared" si="1"/>
        <v>9.6</v>
      </c>
      <c r="D11" s="18">
        <f t="shared" si="2"/>
        <v>-0.2</v>
      </c>
      <c r="E11" s="4"/>
      <c r="F11" s="5"/>
      <c r="G11" s="5"/>
      <c r="H11" s="5"/>
      <c r="I11" s="5"/>
      <c r="J11" s="5"/>
      <c r="K11" s="5"/>
      <c r="L11" s="5"/>
      <c r="M11" s="5"/>
      <c r="N11" s="5"/>
      <c r="O11" s="5"/>
      <c r="P11" s="5"/>
      <c r="Q11" s="5"/>
      <c r="R11" s="5"/>
      <c r="S11" s="5"/>
      <c r="T11" s="5"/>
      <c r="U11" s="5"/>
      <c r="V11" s="5"/>
      <c r="W11" s="5"/>
      <c r="X11" s="5"/>
      <c r="Y11" s="5"/>
      <c r="Z11" s="5"/>
    </row>
    <row r="12" ht="25.5" customHeight="1">
      <c r="A12" s="17">
        <v>0.25</v>
      </c>
      <c r="B12" s="4">
        <f>IF($D$6=A12,"",ROUND(C12-(C12*0.04),1))</f>
        <v>11.5</v>
      </c>
      <c r="C12" s="18">
        <f t="shared" si="1"/>
        <v>12</v>
      </c>
      <c r="D12" s="18">
        <f t="shared" si="2"/>
        <v>-0.5</v>
      </c>
      <c r="E12" s="4"/>
      <c r="F12" s="5"/>
      <c r="G12" s="5"/>
      <c r="H12" s="5"/>
      <c r="I12" s="5"/>
      <c r="J12" s="5"/>
      <c r="K12" s="5"/>
      <c r="L12" s="5"/>
      <c r="M12" s="5"/>
      <c r="N12" s="5"/>
      <c r="O12" s="5"/>
      <c r="P12" s="5"/>
      <c r="Q12" s="5"/>
      <c r="R12" s="5"/>
      <c r="S12" s="5"/>
      <c r="T12" s="5"/>
      <c r="U12" s="5"/>
      <c r="V12" s="5"/>
      <c r="W12" s="5"/>
      <c r="X12" s="5"/>
      <c r="Y12" s="5"/>
      <c r="Z12" s="5"/>
    </row>
    <row r="13" ht="25.5" customHeight="1">
      <c r="A13" s="17">
        <v>0.5</v>
      </c>
      <c r="B13" s="4">
        <f>IF($D$6=A13,"",ROUND(C13-(C13*0.08),1))</f>
        <v>22.1</v>
      </c>
      <c r="C13" s="18">
        <f t="shared" si="1"/>
        <v>24</v>
      </c>
      <c r="D13" s="18">
        <f t="shared" si="2"/>
        <v>-1.9</v>
      </c>
      <c r="E13" s="4"/>
      <c r="F13" s="5"/>
      <c r="G13" s="5"/>
      <c r="H13" s="5"/>
      <c r="I13" s="5"/>
      <c r="J13" s="5"/>
      <c r="K13" s="5"/>
      <c r="L13" s="5"/>
      <c r="M13" s="5"/>
      <c r="N13" s="5"/>
      <c r="O13" s="5"/>
      <c r="P13" s="5"/>
      <c r="Q13" s="5"/>
      <c r="R13" s="5"/>
      <c r="S13" s="5"/>
      <c r="T13" s="5"/>
      <c r="U13" s="5"/>
      <c r="V13" s="5"/>
      <c r="W13" s="5"/>
      <c r="X13" s="5"/>
      <c r="Y13" s="5"/>
      <c r="Z13" s="5"/>
    </row>
    <row r="14" ht="25.5" customHeight="1">
      <c r="A14" s="17">
        <v>0.75</v>
      </c>
      <c r="B14" s="4" t="str">
        <f>IF($D$6=A14,"",ROUND(C14-(C14*0.09),1))</f>
        <v/>
      </c>
      <c r="C14" s="18">
        <f t="shared" si="1"/>
        <v>36</v>
      </c>
      <c r="D14" s="18" t="str">
        <f t="shared" si="2"/>
        <v/>
      </c>
      <c r="E14" s="4"/>
      <c r="F14" s="5"/>
      <c r="G14" s="5"/>
      <c r="H14" s="5"/>
      <c r="I14" s="5"/>
      <c r="J14" s="5"/>
      <c r="K14" s="5"/>
      <c r="L14" s="5"/>
      <c r="M14" s="5"/>
      <c r="N14" s="5"/>
      <c r="O14" s="5"/>
      <c r="P14" s="5"/>
      <c r="Q14" s="5"/>
      <c r="R14" s="5"/>
      <c r="S14" s="5"/>
      <c r="T14" s="5"/>
      <c r="U14" s="5"/>
      <c r="V14" s="5"/>
      <c r="W14" s="5"/>
      <c r="X14" s="5"/>
      <c r="Y14" s="5"/>
      <c r="Z14" s="5"/>
    </row>
    <row r="15" ht="25.5" customHeight="1">
      <c r="A15" s="17">
        <v>1.0</v>
      </c>
      <c r="B15" s="4">
        <f>IF($D$6=A15,"",ROUND(C15-(C15*0.095),1))</f>
        <v>43.4</v>
      </c>
      <c r="C15" s="18">
        <f t="shared" si="1"/>
        <v>48</v>
      </c>
      <c r="D15" s="18">
        <f t="shared" si="2"/>
        <v>-4.6</v>
      </c>
      <c r="E15" s="19"/>
      <c r="F15" s="2"/>
      <c r="G15" s="2"/>
      <c r="H15" s="2"/>
      <c r="I15" s="2"/>
      <c r="J15" s="2"/>
      <c r="K15" s="2"/>
      <c r="L15" s="2"/>
      <c r="M15" s="2"/>
      <c r="N15" s="2"/>
      <c r="O15" s="2"/>
      <c r="P15" s="2"/>
      <c r="Q15" s="2"/>
      <c r="R15" s="2"/>
      <c r="S15" s="2"/>
      <c r="T15" s="2"/>
      <c r="U15" s="2"/>
      <c r="V15" s="2"/>
      <c r="W15" s="2"/>
      <c r="X15" s="2"/>
      <c r="Y15" s="2"/>
      <c r="Z15" s="2"/>
    </row>
    <row r="16" ht="18.0" customHeight="1">
      <c r="A16" s="19"/>
      <c r="B16" s="19"/>
      <c r="C16" s="19"/>
      <c r="D16" s="19"/>
      <c r="E16" s="19"/>
      <c r="F16" s="2"/>
      <c r="G16" s="2"/>
      <c r="H16" s="2"/>
      <c r="I16" s="2"/>
      <c r="J16" s="2"/>
      <c r="K16" s="2"/>
      <c r="L16" s="2"/>
      <c r="M16" s="2"/>
      <c r="N16" s="2"/>
      <c r="O16" s="2"/>
      <c r="P16" s="2"/>
      <c r="Q16" s="2"/>
      <c r="R16" s="2"/>
      <c r="S16" s="2"/>
      <c r="T16" s="2"/>
      <c r="U16" s="2"/>
      <c r="V16" s="2"/>
      <c r="W16" s="2"/>
      <c r="X16" s="2"/>
      <c r="Y16" s="2"/>
      <c r="Z16" s="2"/>
    </row>
    <row r="17" ht="18.0" customHeight="1">
      <c r="A17" s="19"/>
      <c r="B17" s="2"/>
      <c r="C17" s="19"/>
      <c r="D17" s="19"/>
      <c r="E17" s="19"/>
      <c r="F17" s="2"/>
      <c r="G17" s="2"/>
      <c r="H17" s="2"/>
      <c r="I17" s="2"/>
      <c r="J17" s="2"/>
      <c r="K17" s="2"/>
      <c r="L17" s="2"/>
      <c r="M17" s="2"/>
      <c r="N17" s="2"/>
      <c r="O17" s="2"/>
      <c r="P17" s="2"/>
      <c r="Q17" s="2"/>
      <c r="R17" s="2"/>
      <c r="S17" s="2"/>
      <c r="T17" s="2"/>
      <c r="U17" s="2"/>
      <c r="V17" s="2"/>
      <c r="W17" s="2"/>
      <c r="X17" s="2"/>
      <c r="Y17" s="2"/>
      <c r="Z17" s="2"/>
    </row>
    <row r="18" ht="18.0" customHeight="1">
      <c r="A18" s="19"/>
      <c r="B18" s="2"/>
      <c r="C18" s="19"/>
      <c r="D18" s="19"/>
      <c r="E18" s="19"/>
      <c r="F18" s="2"/>
      <c r="G18" s="2"/>
      <c r="H18" s="2"/>
      <c r="I18" s="2"/>
      <c r="J18" s="2"/>
      <c r="K18" s="2"/>
      <c r="L18" s="2"/>
      <c r="M18" s="2"/>
      <c r="N18" s="2"/>
      <c r="O18" s="2"/>
      <c r="P18" s="2"/>
      <c r="Q18" s="2"/>
      <c r="R18" s="2"/>
      <c r="S18" s="2"/>
      <c r="T18" s="2"/>
      <c r="U18" s="2"/>
      <c r="V18" s="2"/>
      <c r="W18" s="2"/>
      <c r="X18" s="2"/>
      <c r="Y18" s="2"/>
      <c r="Z18" s="2"/>
    </row>
    <row r="19" ht="18.0" customHeight="1">
      <c r="A19" s="19"/>
      <c r="B19" s="2"/>
      <c r="C19" s="19"/>
      <c r="D19" s="19"/>
      <c r="E19" s="19"/>
      <c r="F19" s="2"/>
      <c r="G19" s="2"/>
      <c r="H19" s="2"/>
      <c r="I19" s="2"/>
      <c r="J19" s="2"/>
      <c r="K19" s="2"/>
      <c r="L19" s="2"/>
      <c r="M19" s="2"/>
      <c r="N19" s="2"/>
      <c r="O19" s="2"/>
      <c r="P19" s="2"/>
      <c r="Q19" s="2"/>
      <c r="R19" s="2"/>
      <c r="S19" s="2"/>
      <c r="T19" s="2"/>
      <c r="U19" s="2"/>
      <c r="V19" s="2"/>
      <c r="W19" s="2"/>
      <c r="X19" s="2"/>
      <c r="Y19" s="2"/>
      <c r="Z19" s="2"/>
    </row>
    <row r="20" ht="18.0" customHeight="1">
      <c r="A20" s="19"/>
      <c r="B20" s="2"/>
      <c r="C20" s="19"/>
      <c r="D20" s="19"/>
      <c r="E20" s="19"/>
      <c r="F20" s="2"/>
      <c r="G20" s="2"/>
      <c r="H20" s="2"/>
      <c r="I20" s="2"/>
      <c r="J20" s="2"/>
      <c r="K20" s="2"/>
      <c r="L20" s="2"/>
      <c r="M20" s="2"/>
      <c r="N20" s="2"/>
      <c r="O20" s="2"/>
      <c r="P20" s="2"/>
      <c r="Q20" s="2"/>
      <c r="R20" s="2"/>
      <c r="S20" s="2"/>
      <c r="T20" s="2"/>
      <c r="U20" s="2"/>
      <c r="V20" s="2"/>
      <c r="W20" s="2"/>
      <c r="X20" s="2"/>
      <c r="Y20" s="2"/>
      <c r="Z20" s="2"/>
    </row>
    <row r="21" ht="15.75" customHeight="1">
      <c r="A21" s="14"/>
      <c r="B21" s="2"/>
      <c r="C21" s="14"/>
      <c r="D21" s="14"/>
      <c r="E21" s="14"/>
      <c r="F21" s="2"/>
      <c r="G21" s="2"/>
      <c r="H21" s="2"/>
      <c r="I21" s="2"/>
      <c r="J21" s="2"/>
      <c r="K21" s="2"/>
      <c r="L21" s="2"/>
      <c r="M21" s="2"/>
      <c r="N21" s="2"/>
      <c r="O21" s="2"/>
      <c r="P21" s="2"/>
      <c r="Q21" s="2"/>
      <c r="R21" s="2"/>
      <c r="S21" s="2"/>
      <c r="T21" s="2"/>
      <c r="U21" s="2"/>
      <c r="V21" s="2"/>
      <c r="W21" s="2"/>
      <c r="X21" s="2"/>
      <c r="Y21" s="2"/>
      <c r="Z21" s="2"/>
    </row>
    <row r="22" ht="15.75" customHeight="1">
      <c r="A22" s="14"/>
      <c r="B22" s="14"/>
      <c r="C22" s="14"/>
      <c r="D22" s="14"/>
      <c r="E22" s="14"/>
      <c r="F22" s="2"/>
      <c r="G22" s="2"/>
      <c r="H22" s="2"/>
      <c r="I22" s="2"/>
      <c r="J22" s="2"/>
      <c r="K22" s="2"/>
      <c r="L22" s="2"/>
      <c r="M22" s="2"/>
      <c r="N22" s="2"/>
      <c r="O22" s="2"/>
      <c r="P22" s="2"/>
      <c r="Q22" s="2"/>
      <c r="R22" s="2"/>
      <c r="S22" s="2"/>
      <c r="T22" s="2"/>
      <c r="U22" s="2"/>
      <c r="V22" s="2"/>
      <c r="W22" s="2"/>
      <c r="X22" s="2"/>
      <c r="Y22" s="2"/>
      <c r="Z22" s="2"/>
    </row>
    <row r="23" ht="15.75" customHeight="1">
      <c r="A23" s="14"/>
      <c r="B23" s="14"/>
      <c r="C23" s="14"/>
      <c r="D23" s="14"/>
      <c r="E23" s="14"/>
      <c r="F23" s="2"/>
      <c r="G23" s="2"/>
      <c r="H23" s="2"/>
      <c r="I23" s="2"/>
      <c r="J23" s="2"/>
      <c r="K23" s="2"/>
      <c r="L23" s="2"/>
      <c r="M23" s="2"/>
      <c r="N23" s="2"/>
      <c r="O23" s="2"/>
      <c r="P23" s="2"/>
      <c r="Q23" s="2"/>
      <c r="R23" s="2"/>
      <c r="S23" s="2"/>
      <c r="T23" s="2"/>
      <c r="U23" s="2"/>
      <c r="V23" s="2"/>
      <c r="W23" s="2"/>
      <c r="X23" s="2"/>
      <c r="Y23" s="2"/>
      <c r="Z23" s="2"/>
    </row>
    <row r="24" ht="15.75" customHeight="1">
      <c r="A24" s="14"/>
      <c r="B24" s="14"/>
      <c r="C24" s="14"/>
      <c r="D24" s="14"/>
      <c r="E24" s="14"/>
      <c r="F24" s="2"/>
      <c r="G24" s="2"/>
      <c r="H24" s="2"/>
      <c r="I24" s="2"/>
      <c r="J24" s="2"/>
      <c r="K24" s="2"/>
      <c r="L24" s="2"/>
      <c r="M24" s="2"/>
      <c r="N24" s="2"/>
      <c r="O24" s="2"/>
      <c r="P24" s="2"/>
      <c r="Q24" s="2"/>
      <c r="R24" s="2"/>
      <c r="S24" s="2"/>
      <c r="T24" s="2"/>
      <c r="U24" s="2"/>
      <c r="V24" s="2"/>
      <c r="W24" s="2"/>
      <c r="X24" s="2"/>
      <c r="Y24" s="2"/>
      <c r="Z24" s="2"/>
    </row>
    <row r="25" ht="15.75" customHeight="1">
      <c r="A25" s="14"/>
      <c r="B25" s="14"/>
      <c r="C25" s="14"/>
      <c r="D25" s="14"/>
      <c r="E25" s="14"/>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3:G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18.88"/>
    <col customWidth="1" min="3" max="5" width="21.25"/>
    <col customWidth="1" min="6" max="6" width="10.38"/>
    <col customWidth="1" min="7" max="7" width="13.38"/>
    <col customWidth="1" min="8" max="11" width="11.38"/>
    <col customWidth="1" min="12" max="26" width="10.0"/>
  </cols>
  <sheetData>
    <row r="1" ht="26.25" customHeight="1">
      <c r="A1" s="1" t="s">
        <v>9</v>
      </c>
      <c r="B1" s="1"/>
      <c r="C1" s="2"/>
      <c r="D1" s="2"/>
      <c r="E1" s="2"/>
      <c r="F1" s="2"/>
      <c r="G1" s="2"/>
      <c r="H1" s="2"/>
      <c r="I1" s="2"/>
      <c r="J1" s="2"/>
      <c r="K1" s="2"/>
      <c r="L1" s="2"/>
      <c r="M1" s="2"/>
      <c r="N1" s="2"/>
      <c r="O1" s="2"/>
      <c r="P1" s="2"/>
      <c r="Q1" s="2"/>
      <c r="R1" s="2"/>
      <c r="S1" s="2"/>
      <c r="T1" s="2"/>
      <c r="U1" s="2"/>
      <c r="V1" s="2"/>
      <c r="W1" s="2"/>
      <c r="X1" s="2"/>
      <c r="Y1" s="2"/>
      <c r="Z1" s="2"/>
    </row>
    <row r="2" ht="64.5" customHeight="1">
      <c r="A2" s="6" t="s">
        <v>10</v>
      </c>
      <c r="E2" s="20"/>
      <c r="F2" s="20"/>
      <c r="G2" s="20"/>
      <c r="H2" s="21"/>
      <c r="I2" s="21"/>
      <c r="J2" s="21"/>
      <c r="K2" s="21"/>
      <c r="L2" s="2"/>
      <c r="M2" s="2"/>
      <c r="N2" s="2"/>
      <c r="O2" s="2"/>
      <c r="P2" s="2"/>
      <c r="Q2" s="2"/>
      <c r="R2" s="2"/>
      <c r="S2" s="2"/>
      <c r="T2" s="2"/>
      <c r="U2" s="2"/>
      <c r="V2" s="2"/>
      <c r="W2" s="2"/>
      <c r="X2" s="2"/>
      <c r="Y2" s="2"/>
      <c r="Z2" s="2"/>
    </row>
    <row r="3">
      <c r="A3" s="22"/>
      <c r="B3" s="22"/>
      <c r="C3" s="19"/>
      <c r="D3" s="19"/>
      <c r="E3" s="19"/>
      <c r="F3" s="19"/>
      <c r="G3" s="22"/>
      <c r="H3" s="19"/>
      <c r="I3" s="19"/>
      <c r="J3" s="19"/>
      <c r="K3" s="19"/>
      <c r="L3" s="2"/>
      <c r="M3" s="2"/>
      <c r="N3" s="2"/>
      <c r="O3" s="2"/>
      <c r="P3" s="2"/>
      <c r="Q3" s="2"/>
      <c r="R3" s="2"/>
      <c r="S3" s="2"/>
      <c r="T3" s="2"/>
      <c r="U3" s="2"/>
      <c r="V3" s="2"/>
      <c r="W3" s="2"/>
      <c r="X3" s="2"/>
      <c r="Y3" s="2"/>
      <c r="Z3" s="2"/>
    </row>
    <row r="4" ht="39.0" customHeight="1">
      <c r="A4" s="5" t="s">
        <v>11</v>
      </c>
      <c r="B4" s="5"/>
      <c r="C4" s="2"/>
      <c r="D4" s="23">
        <v>9.8</v>
      </c>
      <c r="E4" s="2"/>
      <c r="F4" s="4"/>
      <c r="G4" s="21"/>
      <c r="H4" s="24"/>
      <c r="I4" s="19"/>
      <c r="J4" s="19"/>
      <c r="K4" s="19"/>
      <c r="L4" s="2"/>
      <c r="M4" s="2"/>
      <c r="N4" s="2"/>
      <c r="O4" s="2"/>
      <c r="P4" s="2"/>
      <c r="Q4" s="2"/>
      <c r="R4" s="2"/>
      <c r="S4" s="2"/>
      <c r="T4" s="2"/>
      <c r="U4" s="2"/>
      <c r="V4" s="2"/>
      <c r="W4" s="2"/>
      <c r="X4" s="2"/>
      <c r="Y4" s="2"/>
      <c r="Z4" s="2"/>
    </row>
    <row r="5" ht="25.5" customHeight="1">
      <c r="A5" s="5" t="s">
        <v>12</v>
      </c>
      <c r="B5" s="5"/>
      <c r="C5" s="2"/>
      <c r="D5" s="4">
        <f>D4*1.19</f>
        <v>11.662</v>
      </c>
      <c r="E5" s="2"/>
      <c r="F5" s="4"/>
      <c r="G5" s="21"/>
      <c r="H5" s="19"/>
      <c r="I5" s="19"/>
      <c r="J5" s="19"/>
      <c r="K5" s="19"/>
      <c r="L5" s="2"/>
      <c r="M5" s="2"/>
      <c r="N5" s="2"/>
      <c r="O5" s="2"/>
      <c r="P5" s="2"/>
      <c r="Q5" s="2"/>
      <c r="R5" s="2"/>
      <c r="S5" s="2"/>
      <c r="T5" s="2"/>
      <c r="U5" s="2"/>
      <c r="V5" s="2"/>
      <c r="W5" s="2"/>
      <c r="X5" s="2"/>
      <c r="Y5" s="2"/>
      <c r="Z5" s="2"/>
    </row>
    <row r="6">
      <c r="A6" s="5"/>
      <c r="B6" s="5"/>
      <c r="C6" s="4"/>
      <c r="D6" s="4"/>
      <c r="E6" s="4"/>
      <c r="F6" s="4"/>
      <c r="G6" s="21"/>
      <c r="H6" s="19"/>
      <c r="I6" s="19"/>
      <c r="J6" s="19"/>
      <c r="K6" s="19"/>
      <c r="L6" s="2"/>
      <c r="M6" s="2"/>
      <c r="N6" s="2"/>
      <c r="O6" s="2"/>
      <c r="P6" s="2"/>
      <c r="Q6" s="2"/>
      <c r="R6" s="2"/>
      <c r="S6" s="2"/>
      <c r="T6" s="2"/>
      <c r="U6" s="2"/>
      <c r="V6" s="2"/>
      <c r="W6" s="2"/>
      <c r="X6" s="2"/>
      <c r="Y6" s="2"/>
      <c r="Z6" s="2"/>
    </row>
    <row r="7" ht="28.5" customHeight="1">
      <c r="A7" s="5" t="s">
        <v>13</v>
      </c>
      <c r="B7" s="5" t="s">
        <v>14</v>
      </c>
      <c r="C7" s="25" t="s">
        <v>15</v>
      </c>
      <c r="D7" s="15" t="s">
        <v>16</v>
      </c>
      <c r="E7" s="26" t="s">
        <v>17</v>
      </c>
      <c r="F7" s="4"/>
      <c r="G7" s="21"/>
      <c r="H7" s="27"/>
      <c r="I7" s="28"/>
      <c r="J7" s="28"/>
      <c r="K7" s="19"/>
      <c r="L7" s="2"/>
      <c r="M7" s="2"/>
      <c r="N7" s="2"/>
      <c r="O7" s="2"/>
      <c r="P7" s="2"/>
      <c r="Q7" s="2"/>
      <c r="R7" s="2"/>
      <c r="S7" s="2"/>
      <c r="T7" s="2"/>
      <c r="U7" s="2"/>
      <c r="V7" s="2"/>
      <c r="W7" s="2"/>
      <c r="X7" s="2"/>
      <c r="Y7" s="2"/>
      <c r="Z7" s="2"/>
    </row>
    <row r="8" ht="3.75" customHeight="1">
      <c r="A8" s="5"/>
      <c r="B8" s="5"/>
      <c r="C8" s="29"/>
      <c r="D8" s="2"/>
      <c r="E8" s="29"/>
      <c r="F8" s="4"/>
      <c r="G8" s="21"/>
      <c r="H8" s="30"/>
      <c r="I8" s="28"/>
      <c r="J8" s="28"/>
      <c r="K8" s="19"/>
      <c r="L8" s="2"/>
      <c r="M8" s="2"/>
      <c r="N8" s="2"/>
      <c r="O8" s="2"/>
      <c r="P8" s="2"/>
      <c r="Q8" s="2"/>
      <c r="R8" s="2"/>
      <c r="S8" s="2"/>
      <c r="T8" s="2"/>
      <c r="U8" s="2"/>
      <c r="V8" s="2"/>
      <c r="W8" s="2"/>
      <c r="X8" s="2"/>
      <c r="Y8" s="2"/>
      <c r="Z8" s="2"/>
    </row>
    <row r="9" ht="25.5" customHeight="1">
      <c r="A9" s="31">
        <v>3.1</v>
      </c>
      <c r="B9" s="32">
        <f t="shared" ref="B9:B18" si="1">A9</f>
        <v>3.1</v>
      </c>
      <c r="C9" s="33">
        <f t="shared" ref="C9:C18" si="2">$D$5*A9</f>
        <v>36.1522</v>
      </c>
      <c r="D9" s="33">
        <f t="shared" ref="D9:D18" si="3">ROUND(C9,1)</f>
        <v>36.2</v>
      </c>
      <c r="E9" s="34">
        <f t="shared" ref="E9:E18" si="4">$D$4/(D9*100/119)</f>
        <v>0.3221546961</v>
      </c>
      <c r="F9" s="4"/>
      <c r="G9" s="21"/>
      <c r="H9" s="30"/>
      <c r="I9" s="28"/>
      <c r="J9" s="28"/>
      <c r="K9" s="19"/>
      <c r="L9" s="2"/>
      <c r="M9" s="2"/>
      <c r="N9" s="2"/>
      <c r="O9" s="2"/>
      <c r="P9" s="2"/>
      <c r="Q9" s="2"/>
      <c r="R9" s="2"/>
      <c r="S9" s="2"/>
      <c r="T9" s="2"/>
      <c r="U9" s="2"/>
      <c r="V9" s="2"/>
      <c r="W9" s="2"/>
      <c r="X9" s="2"/>
      <c r="Y9" s="2"/>
      <c r="Z9" s="2"/>
    </row>
    <row r="10" ht="25.5" customHeight="1">
      <c r="A10" s="17">
        <f t="shared" ref="A10:A18" si="5">A9+0.1</f>
        <v>3.2</v>
      </c>
      <c r="B10" s="32">
        <f t="shared" si="1"/>
        <v>3.2</v>
      </c>
      <c r="C10" s="33">
        <f t="shared" si="2"/>
        <v>37.3184</v>
      </c>
      <c r="D10" s="33">
        <f t="shared" si="3"/>
        <v>37.3</v>
      </c>
      <c r="E10" s="34">
        <f t="shared" si="4"/>
        <v>0.3126541555</v>
      </c>
      <c r="F10" s="4"/>
      <c r="G10" s="35"/>
      <c r="H10" s="19"/>
      <c r="I10" s="36"/>
      <c r="J10" s="36"/>
      <c r="K10" s="14"/>
      <c r="L10" s="2"/>
      <c r="M10" s="2"/>
      <c r="N10" s="2"/>
      <c r="O10" s="2"/>
      <c r="P10" s="2"/>
      <c r="Q10" s="2"/>
      <c r="R10" s="2"/>
      <c r="S10" s="2"/>
      <c r="T10" s="2"/>
      <c r="U10" s="2"/>
      <c r="V10" s="2"/>
      <c r="W10" s="2"/>
      <c r="X10" s="2"/>
      <c r="Y10" s="2"/>
      <c r="Z10" s="2"/>
    </row>
    <row r="11" ht="25.5" customHeight="1">
      <c r="A11" s="17">
        <f t="shared" si="5"/>
        <v>3.3</v>
      </c>
      <c r="B11" s="32">
        <f t="shared" si="1"/>
        <v>3.3</v>
      </c>
      <c r="C11" s="33">
        <f t="shared" si="2"/>
        <v>38.4846</v>
      </c>
      <c r="D11" s="33">
        <f t="shared" si="3"/>
        <v>38.5</v>
      </c>
      <c r="E11" s="34">
        <f t="shared" si="4"/>
        <v>0.3029090909</v>
      </c>
      <c r="F11" s="4"/>
      <c r="G11" s="35"/>
      <c r="H11" s="19"/>
      <c r="I11" s="36"/>
      <c r="J11" s="36"/>
      <c r="K11" s="14"/>
      <c r="L11" s="2"/>
      <c r="M11" s="2"/>
      <c r="N11" s="2"/>
      <c r="O11" s="2"/>
      <c r="P11" s="2"/>
      <c r="Q11" s="2"/>
      <c r="R11" s="2"/>
      <c r="S11" s="2"/>
      <c r="T11" s="2"/>
      <c r="U11" s="2"/>
      <c r="V11" s="2"/>
      <c r="W11" s="2"/>
      <c r="X11" s="2"/>
      <c r="Y11" s="2"/>
      <c r="Z11" s="2"/>
    </row>
    <row r="12" ht="25.5" customHeight="1">
      <c r="A12" s="17">
        <f t="shared" si="5"/>
        <v>3.4</v>
      </c>
      <c r="B12" s="32">
        <f t="shared" si="1"/>
        <v>3.4</v>
      </c>
      <c r="C12" s="33">
        <f t="shared" si="2"/>
        <v>39.6508</v>
      </c>
      <c r="D12" s="33">
        <f t="shared" si="3"/>
        <v>39.7</v>
      </c>
      <c r="E12" s="34">
        <f t="shared" si="4"/>
        <v>0.2937531486</v>
      </c>
      <c r="F12" s="4"/>
      <c r="G12" s="35"/>
      <c r="H12" s="19"/>
      <c r="I12" s="36"/>
      <c r="J12" s="36"/>
      <c r="K12" s="14"/>
      <c r="L12" s="2"/>
      <c r="M12" s="2"/>
      <c r="N12" s="2"/>
      <c r="O12" s="2"/>
      <c r="P12" s="2"/>
      <c r="Q12" s="2"/>
      <c r="R12" s="2"/>
      <c r="S12" s="2"/>
      <c r="T12" s="2"/>
      <c r="U12" s="2"/>
      <c r="V12" s="2"/>
      <c r="W12" s="2"/>
      <c r="X12" s="2"/>
      <c r="Y12" s="2"/>
      <c r="Z12" s="2"/>
    </row>
    <row r="13" ht="25.5" customHeight="1">
      <c r="A13" s="17">
        <f t="shared" si="5"/>
        <v>3.5</v>
      </c>
      <c r="B13" s="32">
        <f t="shared" si="1"/>
        <v>3.5</v>
      </c>
      <c r="C13" s="33">
        <f t="shared" si="2"/>
        <v>40.817</v>
      </c>
      <c r="D13" s="33">
        <f t="shared" si="3"/>
        <v>40.8</v>
      </c>
      <c r="E13" s="34">
        <f t="shared" si="4"/>
        <v>0.2858333333</v>
      </c>
      <c r="F13" s="4"/>
      <c r="G13" s="21"/>
      <c r="H13" s="19"/>
      <c r="I13" s="19"/>
      <c r="J13" s="19"/>
      <c r="K13" s="19"/>
      <c r="L13" s="2"/>
      <c r="M13" s="2"/>
      <c r="N13" s="2"/>
      <c r="O13" s="2"/>
      <c r="P13" s="2"/>
      <c r="Q13" s="2"/>
      <c r="R13" s="2"/>
      <c r="S13" s="2"/>
      <c r="T13" s="2"/>
      <c r="U13" s="2"/>
      <c r="V13" s="2"/>
      <c r="W13" s="2"/>
      <c r="X13" s="2"/>
      <c r="Y13" s="2"/>
      <c r="Z13" s="2"/>
    </row>
    <row r="14" ht="25.5" customHeight="1">
      <c r="A14" s="17">
        <f t="shared" si="5"/>
        <v>3.6</v>
      </c>
      <c r="B14" s="32">
        <f t="shared" si="1"/>
        <v>3.6</v>
      </c>
      <c r="C14" s="33">
        <f t="shared" si="2"/>
        <v>41.9832</v>
      </c>
      <c r="D14" s="33">
        <f t="shared" si="3"/>
        <v>42</v>
      </c>
      <c r="E14" s="34">
        <f t="shared" si="4"/>
        <v>0.2776666667</v>
      </c>
      <c r="F14" s="4"/>
      <c r="G14" s="19"/>
      <c r="H14" s="19"/>
      <c r="I14" s="19"/>
      <c r="J14" s="19"/>
      <c r="K14" s="19"/>
      <c r="L14" s="2"/>
      <c r="M14" s="2"/>
      <c r="N14" s="2"/>
      <c r="O14" s="2"/>
      <c r="P14" s="2"/>
      <c r="Q14" s="2"/>
      <c r="R14" s="2"/>
      <c r="S14" s="2"/>
      <c r="T14" s="2"/>
      <c r="U14" s="2"/>
      <c r="V14" s="2"/>
      <c r="W14" s="2"/>
      <c r="X14" s="2"/>
      <c r="Y14" s="2"/>
      <c r="Z14" s="2"/>
    </row>
    <row r="15" ht="25.5" customHeight="1">
      <c r="A15" s="17">
        <f t="shared" si="5"/>
        <v>3.7</v>
      </c>
      <c r="B15" s="32">
        <f t="shared" si="1"/>
        <v>3.7</v>
      </c>
      <c r="C15" s="33">
        <f t="shared" si="2"/>
        <v>43.1494</v>
      </c>
      <c r="D15" s="33">
        <f t="shared" si="3"/>
        <v>43.1</v>
      </c>
      <c r="E15" s="34">
        <f t="shared" si="4"/>
        <v>0.2705800464</v>
      </c>
      <c r="F15" s="4"/>
      <c r="G15" s="19"/>
      <c r="H15" s="2"/>
      <c r="I15" s="19"/>
      <c r="J15" s="19"/>
      <c r="K15" s="19"/>
      <c r="L15" s="2"/>
      <c r="M15" s="2"/>
      <c r="N15" s="2"/>
      <c r="O15" s="2"/>
      <c r="P15" s="2"/>
      <c r="Q15" s="2"/>
      <c r="R15" s="2"/>
      <c r="S15" s="2"/>
      <c r="T15" s="2"/>
      <c r="U15" s="2"/>
      <c r="V15" s="2"/>
      <c r="W15" s="2"/>
      <c r="X15" s="2"/>
      <c r="Y15" s="2"/>
      <c r="Z15" s="2"/>
    </row>
    <row r="16" ht="25.5" customHeight="1">
      <c r="A16" s="17">
        <f t="shared" si="5"/>
        <v>3.8</v>
      </c>
      <c r="B16" s="32">
        <f t="shared" si="1"/>
        <v>3.8</v>
      </c>
      <c r="C16" s="33">
        <f t="shared" si="2"/>
        <v>44.3156</v>
      </c>
      <c r="D16" s="33">
        <f t="shared" si="3"/>
        <v>44.3</v>
      </c>
      <c r="E16" s="34">
        <f t="shared" si="4"/>
        <v>0.2632505643</v>
      </c>
      <c r="F16" s="4"/>
      <c r="G16" s="19"/>
      <c r="H16" s="2"/>
      <c r="I16" s="19"/>
      <c r="J16" s="19"/>
      <c r="K16" s="19"/>
      <c r="L16" s="2"/>
      <c r="M16" s="2"/>
      <c r="N16" s="2"/>
      <c r="O16" s="2"/>
      <c r="P16" s="2"/>
      <c r="Q16" s="2"/>
      <c r="R16" s="2"/>
      <c r="S16" s="2"/>
      <c r="T16" s="2"/>
      <c r="U16" s="2"/>
      <c r="V16" s="2"/>
      <c r="W16" s="2"/>
      <c r="X16" s="2"/>
      <c r="Y16" s="2"/>
      <c r="Z16" s="2"/>
    </row>
    <row r="17" ht="25.5" customHeight="1">
      <c r="A17" s="17">
        <f t="shared" si="5"/>
        <v>3.9</v>
      </c>
      <c r="B17" s="32">
        <f t="shared" si="1"/>
        <v>3.9</v>
      </c>
      <c r="C17" s="33">
        <f t="shared" si="2"/>
        <v>45.4818</v>
      </c>
      <c r="D17" s="33">
        <f t="shared" si="3"/>
        <v>45.5</v>
      </c>
      <c r="E17" s="34">
        <f t="shared" si="4"/>
        <v>0.2563076923</v>
      </c>
      <c r="F17" s="4"/>
      <c r="G17" s="19"/>
      <c r="H17" s="2"/>
      <c r="I17" s="19"/>
      <c r="J17" s="19"/>
      <c r="K17" s="19"/>
      <c r="L17" s="2"/>
      <c r="M17" s="2"/>
      <c r="N17" s="2"/>
      <c r="O17" s="2"/>
      <c r="P17" s="2"/>
      <c r="Q17" s="2"/>
      <c r="R17" s="2"/>
      <c r="S17" s="2"/>
      <c r="T17" s="2"/>
      <c r="U17" s="2"/>
      <c r="V17" s="2"/>
      <c r="W17" s="2"/>
      <c r="X17" s="2"/>
      <c r="Y17" s="2"/>
      <c r="Z17" s="2"/>
    </row>
    <row r="18" ht="25.5" customHeight="1">
      <c r="A18" s="17">
        <f t="shared" si="5"/>
        <v>4</v>
      </c>
      <c r="B18" s="32">
        <f t="shared" si="1"/>
        <v>4</v>
      </c>
      <c r="C18" s="33">
        <f t="shared" si="2"/>
        <v>46.648</v>
      </c>
      <c r="D18" s="33">
        <f t="shared" si="3"/>
        <v>46.6</v>
      </c>
      <c r="E18" s="34">
        <f t="shared" si="4"/>
        <v>0.2502575107</v>
      </c>
      <c r="F18" s="4"/>
      <c r="G18" s="19"/>
      <c r="H18" s="2"/>
      <c r="I18" s="19"/>
      <c r="J18" s="19"/>
      <c r="K18" s="19"/>
      <c r="L18" s="2"/>
      <c r="M18" s="2"/>
      <c r="N18" s="2"/>
      <c r="O18" s="2"/>
      <c r="P18" s="2"/>
      <c r="Q18" s="2"/>
      <c r="R18" s="2"/>
      <c r="S18" s="2"/>
      <c r="T18" s="2"/>
      <c r="U18" s="2"/>
      <c r="V18" s="2"/>
      <c r="W18" s="2"/>
      <c r="X18" s="2"/>
      <c r="Y18" s="2"/>
      <c r="Z18" s="2"/>
    </row>
    <row r="19" ht="25.5" customHeight="1">
      <c r="A19" s="17"/>
      <c r="B19" s="17"/>
      <c r="C19" s="4"/>
      <c r="D19" s="33"/>
      <c r="E19" s="33"/>
      <c r="F19" s="4"/>
      <c r="G19" s="14"/>
      <c r="H19" s="2"/>
      <c r="I19" s="14"/>
      <c r="J19" s="14"/>
      <c r="K19" s="14"/>
      <c r="L19" s="2"/>
      <c r="M19" s="2"/>
      <c r="N19" s="2"/>
      <c r="O19" s="2"/>
      <c r="P19" s="2"/>
      <c r="Q19" s="2"/>
      <c r="R19" s="2"/>
      <c r="S19" s="2"/>
      <c r="T19" s="2"/>
      <c r="U19" s="2"/>
      <c r="V19" s="2"/>
      <c r="W19" s="2"/>
      <c r="X19" s="2"/>
      <c r="Y19" s="2"/>
      <c r="Z19" s="2"/>
    </row>
    <row r="20" ht="25.5" customHeight="1">
      <c r="A20" s="17"/>
      <c r="B20" s="17"/>
      <c r="C20" s="4"/>
      <c r="D20" s="33"/>
      <c r="E20" s="33"/>
      <c r="F20" s="4"/>
      <c r="G20" s="14"/>
      <c r="H20" s="14"/>
      <c r="I20" s="14"/>
      <c r="J20" s="14"/>
      <c r="K20" s="14"/>
      <c r="L20" s="2"/>
      <c r="M20" s="2"/>
      <c r="N20" s="2"/>
      <c r="O20" s="2"/>
      <c r="P20" s="2"/>
      <c r="Q20" s="2"/>
      <c r="R20" s="2"/>
      <c r="S20" s="2"/>
      <c r="T20" s="2"/>
      <c r="U20" s="2"/>
      <c r="V20" s="2"/>
      <c r="W20" s="2"/>
      <c r="X20" s="2"/>
      <c r="Y20" s="2"/>
      <c r="Z20" s="2"/>
    </row>
    <row r="21" ht="25.5" customHeight="1">
      <c r="A21" s="17"/>
      <c r="B21" s="17"/>
      <c r="C21" s="4"/>
      <c r="D21" s="33"/>
      <c r="E21" s="33"/>
      <c r="F21" s="4"/>
      <c r="G21" s="14"/>
      <c r="H21" s="14"/>
      <c r="I21" s="14"/>
      <c r="J21" s="14"/>
      <c r="K21" s="14"/>
      <c r="L21" s="2"/>
      <c r="M21" s="2"/>
      <c r="N21" s="2"/>
      <c r="O21" s="2"/>
      <c r="P21" s="2"/>
      <c r="Q21" s="2"/>
      <c r="R21" s="2"/>
      <c r="S21" s="2"/>
      <c r="T21" s="2"/>
      <c r="U21" s="2"/>
      <c r="V21" s="2"/>
      <c r="W21" s="2"/>
      <c r="X21" s="2"/>
      <c r="Y21" s="2"/>
      <c r="Z21" s="2"/>
    </row>
    <row r="22" ht="25.5" customHeight="1">
      <c r="A22" s="17"/>
      <c r="B22" s="17"/>
      <c r="C22" s="4"/>
      <c r="D22" s="33"/>
      <c r="E22" s="33"/>
      <c r="F22" s="4"/>
      <c r="G22" s="14"/>
      <c r="H22" s="14"/>
      <c r="I22" s="14"/>
      <c r="J22" s="14"/>
      <c r="K22" s="14"/>
      <c r="L22" s="2"/>
      <c r="M22" s="2"/>
      <c r="N22" s="2"/>
      <c r="O22" s="2"/>
      <c r="P22" s="2"/>
      <c r="Q22" s="2"/>
      <c r="R22" s="2"/>
      <c r="S22" s="2"/>
      <c r="T22" s="2"/>
      <c r="U22" s="2"/>
      <c r="V22" s="2"/>
      <c r="W22" s="2"/>
      <c r="X22" s="2"/>
      <c r="Y22" s="2"/>
      <c r="Z22" s="2"/>
    </row>
    <row r="23" ht="25.5" customHeight="1">
      <c r="A23" s="17"/>
      <c r="B23" s="17"/>
      <c r="C23" s="4"/>
      <c r="D23" s="33"/>
      <c r="E23" s="33"/>
      <c r="F23" s="4"/>
      <c r="G23" s="14"/>
      <c r="H23" s="14"/>
      <c r="I23" s="14"/>
      <c r="J23" s="14"/>
      <c r="K23" s="14"/>
      <c r="L23" s="2"/>
      <c r="M23" s="2"/>
      <c r="N23" s="2"/>
      <c r="O23" s="2"/>
      <c r="P23" s="2"/>
      <c r="Q23" s="2"/>
      <c r="R23" s="2"/>
      <c r="S23" s="2"/>
      <c r="T23" s="2"/>
      <c r="U23" s="2"/>
      <c r="V23" s="2"/>
      <c r="W23" s="2"/>
      <c r="X23" s="2"/>
      <c r="Y23" s="2"/>
      <c r="Z23" s="2"/>
    </row>
    <row r="24" ht="25.5" customHeight="1">
      <c r="A24" s="5"/>
      <c r="B24" s="5"/>
      <c r="C24" s="5"/>
      <c r="D24" s="5"/>
      <c r="E24" s="5"/>
      <c r="F24" s="5"/>
      <c r="G24" s="2"/>
      <c r="H24" s="2"/>
      <c r="I24" s="2"/>
      <c r="J24" s="2"/>
      <c r="K24" s="2"/>
      <c r="L24" s="2"/>
      <c r="M24" s="2"/>
      <c r="N24" s="2"/>
      <c r="O24" s="2"/>
      <c r="P24" s="2"/>
      <c r="Q24" s="2"/>
      <c r="R24" s="2"/>
      <c r="S24" s="2"/>
      <c r="T24" s="2"/>
      <c r="U24" s="2"/>
      <c r="V24" s="2"/>
      <c r="W24" s="2"/>
      <c r="X24" s="2"/>
      <c r="Y24" s="2"/>
      <c r="Z24" s="2"/>
    </row>
    <row r="25" ht="25.5" customHeight="1">
      <c r="A25" s="5"/>
      <c r="B25" s="5"/>
      <c r="C25" s="5"/>
      <c r="D25" s="5"/>
      <c r="E25" s="5"/>
      <c r="F25" s="5"/>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2:D2"/>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18.88"/>
    <col customWidth="1" min="3" max="5" width="21.25"/>
    <col customWidth="1" min="6" max="6" width="10.38"/>
    <col customWidth="1" min="7" max="7" width="13.38"/>
    <col customWidth="1" min="8" max="11" width="11.38"/>
    <col customWidth="1" min="12" max="26" width="10.0"/>
  </cols>
  <sheetData>
    <row r="1" ht="26.25" customHeight="1">
      <c r="A1" s="1" t="s">
        <v>18</v>
      </c>
      <c r="B1" s="1"/>
      <c r="C1" s="2"/>
      <c r="D1" s="2"/>
      <c r="E1" s="2"/>
      <c r="F1" s="2"/>
      <c r="G1" s="2"/>
      <c r="H1" s="2"/>
      <c r="I1" s="2"/>
      <c r="J1" s="2"/>
      <c r="K1" s="2"/>
      <c r="L1" s="2"/>
      <c r="M1" s="2"/>
      <c r="N1" s="2"/>
      <c r="O1" s="2"/>
      <c r="P1" s="2"/>
      <c r="Q1" s="2"/>
      <c r="R1" s="2"/>
      <c r="S1" s="2"/>
      <c r="T1" s="2"/>
      <c r="U1" s="2"/>
      <c r="V1" s="2"/>
      <c r="W1" s="2"/>
      <c r="X1" s="2"/>
      <c r="Y1" s="2"/>
      <c r="Z1" s="2"/>
    </row>
    <row r="2" ht="64.5" customHeight="1">
      <c r="A2" s="6" t="s">
        <v>19</v>
      </c>
      <c r="E2" s="20"/>
      <c r="F2" s="20"/>
      <c r="G2" s="20"/>
      <c r="H2" s="21"/>
      <c r="I2" s="21"/>
      <c r="J2" s="21"/>
      <c r="K2" s="21"/>
      <c r="L2" s="2"/>
      <c r="M2" s="2"/>
      <c r="N2" s="2"/>
      <c r="O2" s="2"/>
      <c r="P2" s="2"/>
      <c r="Q2" s="2"/>
      <c r="R2" s="2"/>
      <c r="S2" s="2"/>
      <c r="T2" s="2"/>
      <c r="U2" s="2"/>
      <c r="V2" s="2"/>
      <c r="W2" s="2"/>
      <c r="X2" s="2"/>
      <c r="Y2" s="2"/>
      <c r="Z2" s="2"/>
    </row>
    <row r="3">
      <c r="A3" s="22"/>
      <c r="B3" s="22"/>
      <c r="C3" s="19"/>
      <c r="D3" s="19"/>
      <c r="E3" s="19"/>
      <c r="F3" s="19"/>
      <c r="G3" s="22"/>
      <c r="H3" s="19"/>
      <c r="I3" s="19"/>
      <c r="J3" s="19"/>
      <c r="K3" s="19"/>
      <c r="L3" s="2"/>
      <c r="M3" s="2"/>
      <c r="N3" s="2"/>
      <c r="O3" s="2"/>
      <c r="P3" s="2"/>
      <c r="Q3" s="2"/>
      <c r="R3" s="2"/>
      <c r="S3" s="2"/>
      <c r="T3" s="2"/>
      <c r="U3" s="2"/>
      <c r="V3" s="2"/>
      <c r="W3" s="2"/>
      <c r="X3" s="2"/>
      <c r="Y3" s="2"/>
      <c r="Z3" s="2"/>
    </row>
    <row r="4" ht="25.5" customHeight="1">
      <c r="A4" s="5" t="s">
        <v>11</v>
      </c>
      <c r="B4" s="5"/>
      <c r="C4" s="2"/>
      <c r="D4" s="23">
        <v>15.0</v>
      </c>
      <c r="E4" s="2"/>
      <c r="F4" s="4"/>
      <c r="G4" s="21"/>
      <c r="H4" s="24"/>
      <c r="I4" s="19"/>
      <c r="J4" s="19"/>
      <c r="K4" s="19"/>
      <c r="L4" s="2"/>
      <c r="M4" s="2"/>
      <c r="N4" s="2"/>
      <c r="O4" s="2"/>
      <c r="P4" s="2"/>
      <c r="Q4" s="2"/>
      <c r="R4" s="2"/>
      <c r="S4" s="2"/>
      <c r="T4" s="2"/>
      <c r="U4" s="2"/>
      <c r="V4" s="2"/>
      <c r="W4" s="2"/>
      <c r="X4" s="2"/>
      <c r="Y4" s="2"/>
      <c r="Z4" s="2"/>
    </row>
    <row r="5" ht="25.5" customHeight="1">
      <c r="A5" s="5" t="s">
        <v>12</v>
      </c>
      <c r="B5" s="5"/>
      <c r="C5" s="2"/>
      <c r="D5" s="4">
        <f>D4*1.19</f>
        <v>17.85</v>
      </c>
      <c r="E5" s="2"/>
      <c r="F5" s="4"/>
      <c r="G5" s="21"/>
      <c r="H5" s="19"/>
      <c r="I5" s="19"/>
      <c r="J5" s="19"/>
      <c r="K5" s="19"/>
      <c r="L5" s="2"/>
      <c r="M5" s="2"/>
      <c r="N5" s="2"/>
      <c r="O5" s="2"/>
      <c r="P5" s="2"/>
      <c r="Q5" s="2"/>
      <c r="R5" s="2"/>
      <c r="S5" s="2"/>
      <c r="T5" s="2"/>
      <c r="U5" s="2"/>
      <c r="V5" s="2"/>
      <c r="W5" s="2"/>
      <c r="X5" s="2"/>
      <c r="Y5" s="2"/>
      <c r="Z5" s="2"/>
    </row>
    <row r="6" ht="25.5" customHeight="1">
      <c r="A6" s="5" t="s">
        <v>20</v>
      </c>
      <c r="B6" s="5"/>
      <c r="C6" s="2"/>
      <c r="D6" s="23">
        <v>0.5</v>
      </c>
      <c r="E6" s="2"/>
      <c r="F6" s="4"/>
      <c r="G6" s="21"/>
      <c r="H6" s="19"/>
      <c r="I6" s="19"/>
      <c r="J6" s="19"/>
      <c r="K6" s="19"/>
      <c r="L6" s="2"/>
      <c r="M6" s="2"/>
      <c r="N6" s="2"/>
      <c r="O6" s="2"/>
      <c r="P6" s="2"/>
      <c r="Q6" s="2"/>
      <c r="R6" s="2"/>
      <c r="S6" s="2"/>
      <c r="T6" s="2"/>
      <c r="U6" s="2"/>
      <c r="V6" s="2"/>
      <c r="W6" s="2"/>
      <c r="X6" s="2"/>
      <c r="Y6" s="2"/>
      <c r="Z6" s="2"/>
    </row>
    <row r="7" ht="25.5" customHeight="1">
      <c r="A7" s="5" t="s">
        <v>21</v>
      </c>
      <c r="B7" s="5"/>
      <c r="C7" s="2"/>
      <c r="D7" s="23">
        <v>2.0</v>
      </c>
      <c r="E7" s="2"/>
      <c r="F7" s="4"/>
      <c r="G7" s="21"/>
      <c r="H7" s="19"/>
      <c r="I7" s="19"/>
      <c r="J7" s="19"/>
      <c r="K7" s="19"/>
      <c r="L7" s="2"/>
      <c r="M7" s="2"/>
      <c r="N7" s="2"/>
      <c r="O7" s="2"/>
      <c r="P7" s="2"/>
      <c r="Q7" s="2"/>
      <c r="R7" s="2"/>
      <c r="S7" s="2"/>
      <c r="T7" s="2"/>
      <c r="U7" s="2"/>
      <c r="V7" s="2"/>
      <c r="W7" s="2"/>
      <c r="X7" s="2"/>
      <c r="Y7" s="2"/>
      <c r="Z7" s="2"/>
    </row>
    <row r="8">
      <c r="A8" s="5"/>
      <c r="B8" s="5"/>
      <c r="C8" s="4"/>
      <c r="D8" s="4"/>
      <c r="E8" s="4"/>
      <c r="F8" s="4"/>
      <c r="G8" s="21"/>
      <c r="H8" s="19"/>
      <c r="I8" s="19"/>
      <c r="J8" s="19"/>
      <c r="K8" s="19"/>
      <c r="L8" s="2"/>
      <c r="M8" s="2"/>
      <c r="N8" s="2"/>
      <c r="O8" s="2"/>
      <c r="P8" s="2"/>
      <c r="Q8" s="2"/>
      <c r="R8" s="2"/>
      <c r="S8" s="2"/>
      <c r="T8" s="2"/>
      <c r="U8" s="2"/>
      <c r="V8" s="2"/>
      <c r="W8" s="2"/>
      <c r="X8" s="2"/>
      <c r="Y8" s="2"/>
      <c r="Z8" s="2"/>
    </row>
    <row r="9" ht="28.5" customHeight="1">
      <c r="A9" s="5" t="s">
        <v>13</v>
      </c>
      <c r="B9" s="5" t="s">
        <v>14</v>
      </c>
      <c r="C9" s="15" t="s">
        <v>22</v>
      </c>
      <c r="D9" s="2"/>
      <c r="E9" s="37"/>
      <c r="F9" s="4"/>
      <c r="G9" s="21"/>
      <c r="H9" s="27"/>
      <c r="I9" s="28"/>
      <c r="J9" s="28"/>
      <c r="K9" s="19"/>
      <c r="L9" s="2"/>
      <c r="M9" s="2"/>
      <c r="N9" s="2"/>
      <c r="O9" s="2"/>
      <c r="P9" s="2"/>
      <c r="Q9" s="2"/>
      <c r="R9" s="2"/>
      <c r="S9" s="2"/>
      <c r="T9" s="2"/>
      <c r="U9" s="2"/>
      <c r="V9" s="2"/>
      <c r="W9" s="2"/>
      <c r="X9" s="2"/>
      <c r="Y9" s="2"/>
      <c r="Z9" s="2"/>
    </row>
    <row r="10" ht="3.75" customHeight="1">
      <c r="A10" s="5"/>
      <c r="B10" s="5"/>
      <c r="C10" s="29"/>
      <c r="D10" s="2"/>
      <c r="E10" s="29"/>
      <c r="F10" s="4"/>
      <c r="G10" s="21"/>
      <c r="H10" s="30"/>
      <c r="I10" s="28"/>
      <c r="J10" s="28"/>
      <c r="K10" s="19"/>
      <c r="L10" s="2"/>
      <c r="M10" s="2"/>
      <c r="N10" s="2"/>
      <c r="O10" s="2"/>
      <c r="P10" s="2"/>
      <c r="Q10" s="2"/>
      <c r="R10" s="2"/>
      <c r="S10" s="2"/>
      <c r="T10" s="2"/>
      <c r="U10" s="2"/>
      <c r="V10" s="2"/>
      <c r="W10" s="2"/>
      <c r="X10" s="2"/>
      <c r="Y10" s="2"/>
      <c r="Z10" s="2"/>
    </row>
    <row r="11" ht="25.5" customHeight="1">
      <c r="A11" s="38">
        <v>4.0</v>
      </c>
      <c r="B11" s="32">
        <f t="shared" ref="B11:B20" si="1">A11</f>
        <v>4</v>
      </c>
      <c r="C11" s="33">
        <f t="shared" ref="C11:C20" si="2">$D$5*A11/$D$6*$D$7/100</f>
        <v>2.856</v>
      </c>
      <c r="D11" s="2"/>
      <c r="E11" s="33"/>
      <c r="F11" s="4"/>
      <c r="G11" s="21"/>
      <c r="H11" s="30"/>
      <c r="I11" s="28"/>
      <c r="J11" s="28"/>
      <c r="K11" s="19"/>
      <c r="L11" s="2"/>
      <c r="M11" s="2"/>
      <c r="N11" s="2"/>
      <c r="O11" s="2"/>
      <c r="P11" s="2"/>
      <c r="Q11" s="2"/>
      <c r="R11" s="2"/>
      <c r="S11" s="2"/>
      <c r="T11" s="2"/>
      <c r="U11" s="2"/>
      <c r="V11" s="2"/>
      <c r="W11" s="2"/>
      <c r="X11" s="2"/>
      <c r="Y11" s="2"/>
      <c r="Z11" s="2"/>
    </row>
    <row r="12" ht="25.5" customHeight="1">
      <c r="A12" s="17">
        <f t="shared" ref="A12:A20" si="3">A11+0.2</f>
        <v>4.2</v>
      </c>
      <c r="B12" s="32">
        <f t="shared" si="1"/>
        <v>4.2</v>
      </c>
      <c r="C12" s="33">
        <f t="shared" si="2"/>
        <v>2.9988</v>
      </c>
      <c r="D12" s="2"/>
      <c r="E12" s="33"/>
      <c r="F12" s="4"/>
      <c r="G12" s="35"/>
      <c r="H12" s="19"/>
      <c r="I12" s="36"/>
      <c r="J12" s="36"/>
      <c r="K12" s="14"/>
      <c r="L12" s="2"/>
      <c r="M12" s="2"/>
      <c r="N12" s="2"/>
      <c r="O12" s="2"/>
      <c r="P12" s="2"/>
      <c r="Q12" s="2"/>
      <c r="R12" s="2"/>
      <c r="S12" s="2"/>
      <c r="T12" s="2"/>
      <c r="U12" s="2"/>
      <c r="V12" s="2"/>
      <c r="W12" s="2"/>
      <c r="X12" s="2"/>
      <c r="Y12" s="2"/>
      <c r="Z12" s="2"/>
    </row>
    <row r="13" ht="25.5" customHeight="1">
      <c r="A13" s="17">
        <f t="shared" si="3"/>
        <v>4.4</v>
      </c>
      <c r="B13" s="32">
        <f t="shared" si="1"/>
        <v>4.4</v>
      </c>
      <c r="C13" s="33">
        <f t="shared" si="2"/>
        <v>3.1416</v>
      </c>
      <c r="D13" s="2"/>
      <c r="E13" s="33"/>
      <c r="F13" s="4"/>
      <c r="G13" s="35"/>
      <c r="H13" s="19"/>
      <c r="I13" s="36"/>
      <c r="J13" s="36"/>
      <c r="K13" s="14"/>
      <c r="L13" s="2"/>
      <c r="M13" s="2"/>
      <c r="N13" s="2"/>
      <c r="O13" s="2"/>
      <c r="P13" s="2"/>
      <c r="Q13" s="2"/>
      <c r="R13" s="2"/>
      <c r="S13" s="2"/>
      <c r="T13" s="2"/>
      <c r="U13" s="2"/>
      <c r="V13" s="2"/>
      <c r="W13" s="2"/>
      <c r="X13" s="2"/>
      <c r="Y13" s="2"/>
      <c r="Z13" s="2"/>
    </row>
    <row r="14" ht="25.5" customHeight="1">
      <c r="A14" s="17">
        <f t="shared" si="3"/>
        <v>4.6</v>
      </c>
      <c r="B14" s="32">
        <f t="shared" si="1"/>
        <v>4.6</v>
      </c>
      <c r="C14" s="33">
        <f t="shared" si="2"/>
        <v>3.2844</v>
      </c>
      <c r="D14" s="2"/>
      <c r="E14" s="33"/>
      <c r="F14" s="4"/>
      <c r="G14" s="35"/>
      <c r="H14" s="19"/>
      <c r="I14" s="36"/>
      <c r="J14" s="36"/>
      <c r="K14" s="14"/>
      <c r="L14" s="2"/>
      <c r="M14" s="2"/>
      <c r="N14" s="2"/>
      <c r="O14" s="2"/>
      <c r="P14" s="2"/>
      <c r="Q14" s="2"/>
      <c r="R14" s="2"/>
      <c r="S14" s="2"/>
      <c r="T14" s="2"/>
      <c r="U14" s="2"/>
      <c r="V14" s="2"/>
      <c r="W14" s="2"/>
      <c r="X14" s="2"/>
      <c r="Y14" s="2"/>
      <c r="Z14" s="2"/>
    </row>
    <row r="15" ht="25.5" customHeight="1">
      <c r="A15" s="17">
        <f t="shared" si="3"/>
        <v>4.8</v>
      </c>
      <c r="B15" s="32">
        <f t="shared" si="1"/>
        <v>4.8</v>
      </c>
      <c r="C15" s="33">
        <f t="shared" si="2"/>
        <v>3.4272</v>
      </c>
      <c r="D15" s="2"/>
      <c r="E15" s="33"/>
      <c r="F15" s="4"/>
      <c r="G15" s="21"/>
      <c r="H15" s="19"/>
      <c r="I15" s="19"/>
      <c r="J15" s="19"/>
      <c r="K15" s="19"/>
      <c r="L15" s="2"/>
      <c r="M15" s="2"/>
      <c r="N15" s="2"/>
      <c r="O15" s="2"/>
      <c r="P15" s="2"/>
      <c r="Q15" s="2"/>
      <c r="R15" s="2"/>
      <c r="S15" s="2"/>
      <c r="T15" s="2"/>
      <c r="U15" s="2"/>
      <c r="V15" s="2"/>
      <c r="W15" s="2"/>
      <c r="X15" s="2"/>
      <c r="Y15" s="2"/>
      <c r="Z15" s="2"/>
    </row>
    <row r="16" ht="25.5" customHeight="1">
      <c r="A16" s="17">
        <f t="shared" si="3"/>
        <v>5</v>
      </c>
      <c r="B16" s="32">
        <f t="shared" si="1"/>
        <v>5</v>
      </c>
      <c r="C16" s="33">
        <f t="shared" si="2"/>
        <v>3.57</v>
      </c>
      <c r="D16" s="2"/>
      <c r="E16" s="33"/>
      <c r="F16" s="4"/>
      <c r="G16" s="19"/>
      <c r="H16" s="19"/>
      <c r="I16" s="19"/>
      <c r="J16" s="19"/>
      <c r="K16" s="19"/>
      <c r="L16" s="2"/>
      <c r="M16" s="2"/>
      <c r="N16" s="2"/>
      <c r="O16" s="2"/>
      <c r="P16" s="2"/>
      <c r="Q16" s="2"/>
      <c r="R16" s="2"/>
      <c r="S16" s="2"/>
      <c r="T16" s="2"/>
      <c r="U16" s="2"/>
      <c r="V16" s="2"/>
      <c r="W16" s="2"/>
      <c r="X16" s="2"/>
      <c r="Y16" s="2"/>
      <c r="Z16" s="2"/>
    </row>
    <row r="17" ht="25.5" customHeight="1">
      <c r="A17" s="17">
        <f t="shared" si="3"/>
        <v>5.2</v>
      </c>
      <c r="B17" s="32">
        <f t="shared" si="1"/>
        <v>5.2</v>
      </c>
      <c r="C17" s="33">
        <f t="shared" si="2"/>
        <v>3.7128</v>
      </c>
      <c r="D17" s="2"/>
      <c r="E17" s="33"/>
      <c r="F17" s="4"/>
      <c r="G17" s="19"/>
      <c r="H17" s="2"/>
      <c r="I17" s="19"/>
      <c r="J17" s="19"/>
      <c r="K17" s="19"/>
      <c r="L17" s="2"/>
      <c r="M17" s="2"/>
      <c r="N17" s="2"/>
      <c r="O17" s="2"/>
      <c r="P17" s="2"/>
      <c r="Q17" s="2"/>
      <c r="R17" s="2"/>
      <c r="S17" s="2"/>
      <c r="T17" s="2"/>
      <c r="U17" s="2"/>
      <c r="V17" s="2"/>
      <c r="W17" s="2"/>
      <c r="X17" s="2"/>
      <c r="Y17" s="2"/>
      <c r="Z17" s="2"/>
    </row>
    <row r="18" ht="25.5" customHeight="1">
      <c r="A18" s="17">
        <f t="shared" si="3"/>
        <v>5.4</v>
      </c>
      <c r="B18" s="32">
        <f t="shared" si="1"/>
        <v>5.4</v>
      </c>
      <c r="C18" s="33">
        <f t="shared" si="2"/>
        <v>3.8556</v>
      </c>
      <c r="D18" s="2"/>
      <c r="E18" s="33"/>
      <c r="F18" s="4"/>
      <c r="G18" s="19"/>
      <c r="H18" s="2"/>
      <c r="I18" s="19"/>
      <c r="J18" s="19"/>
      <c r="K18" s="19"/>
      <c r="L18" s="2"/>
      <c r="M18" s="2"/>
      <c r="N18" s="2"/>
      <c r="O18" s="2"/>
      <c r="P18" s="2"/>
      <c r="Q18" s="2"/>
      <c r="R18" s="2"/>
      <c r="S18" s="2"/>
      <c r="T18" s="2"/>
      <c r="U18" s="2"/>
      <c r="V18" s="2"/>
      <c r="W18" s="2"/>
      <c r="X18" s="2"/>
      <c r="Y18" s="2"/>
      <c r="Z18" s="2"/>
    </row>
    <row r="19" ht="25.5" customHeight="1">
      <c r="A19" s="17">
        <f t="shared" si="3"/>
        <v>5.6</v>
      </c>
      <c r="B19" s="32">
        <f t="shared" si="1"/>
        <v>5.6</v>
      </c>
      <c r="C19" s="33">
        <f t="shared" si="2"/>
        <v>3.9984</v>
      </c>
      <c r="D19" s="2"/>
      <c r="E19" s="33"/>
      <c r="F19" s="4"/>
      <c r="G19" s="19"/>
      <c r="H19" s="2"/>
      <c r="I19" s="19"/>
      <c r="J19" s="19"/>
      <c r="K19" s="19"/>
      <c r="L19" s="2"/>
      <c r="M19" s="2"/>
      <c r="N19" s="2"/>
      <c r="O19" s="2"/>
      <c r="P19" s="2"/>
      <c r="Q19" s="2"/>
      <c r="R19" s="2"/>
      <c r="S19" s="2"/>
      <c r="T19" s="2"/>
      <c r="U19" s="2"/>
      <c r="V19" s="2"/>
      <c r="W19" s="2"/>
      <c r="X19" s="2"/>
      <c r="Y19" s="2"/>
      <c r="Z19" s="2"/>
    </row>
    <row r="20" ht="25.5" customHeight="1">
      <c r="A20" s="17">
        <f t="shared" si="3"/>
        <v>5.8</v>
      </c>
      <c r="B20" s="32">
        <f t="shared" si="1"/>
        <v>5.8</v>
      </c>
      <c r="C20" s="33">
        <f t="shared" si="2"/>
        <v>4.1412</v>
      </c>
      <c r="D20" s="2"/>
      <c r="E20" s="33"/>
      <c r="F20" s="4"/>
      <c r="G20" s="19"/>
      <c r="H20" s="2"/>
      <c r="I20" s="19"/>
      <c r="J20" s="19"/>
      <c r="K20" s="19"/>
      <c r="L20" s="2"/>
      <c r="M20" s="2"/>
      <c r="N20" s="2"/>
      <c r="O20" s="2"/>
      <c r="P20" s="2"/>
      <c r="Q20" s="2"/>
      <c r="R20" s="2"/>
      <c r="S20" s="2"/>
      <c r="T20" s="2"/>
      <c r="U20" s="2"/>
      <c r="V20" s="2"/>
      <c r="W20" s="2"/>
      <c r="X20" s="2"/>
      <c r="Y20" s="2"/>
      <c r="Z20" s="2"/>
    </row>
    <row r="21" ht="25.5" customHeight="1">
      <c r="A21" s="17"/>
      <c r="B21" s="17"/>
      <c r="C21" s="4"/>
      <c r="D21" s="33"/>
      <c r="E21" s="33"/>
      <c r="F21" s="4"/>
      <c r="G21" s="14"/>
      <c r="H21" s="2"/>
      <c r="I21" s="14"/>
      <c r="J21" s="14"/>
      <c r="K21" s="14"/>
      <c r="L21" s="2"/>
      <c r="M21" s="2"/>
      <c r="N21" s="2"/>
      <c r="O21" s="2"/>
      <c r="P21" s="2"/>
      <c r="Q21" s="2"/>
      <c r="R21" s="2"/>
      <c r="S21" s="2"/>
      <c r="T21" s="2"/>
      <c r="U21" s="2"/>
      <c r="V21" s="2"/>
      <c r="W21" s="2"/>
      <c r="X21" s="2"/>
      <c r="Y21" s="2"/>
      <c r="Z21" s="2"/>
    </row>
    <row r="22" ht="25.5" customHeight="1">
      <c r="A22" s="17"/>
      <c r="B22" s="17"/>
      <c r="C22" s="4"/>
      <c r="D22" s="33"/>
      <c r="E22" s="33"/>
      <c r="F22" s="4"/>
      <c r="G22" s="14"/>
      <c r="H22" s="14"/>
      <c r="I22" s="14"/>
      <c r="J22" s="14"/>
      <c r="K22" s="14"/>
      <c r="L22" s="2"/>
      <c r="M22" s="2"/>
      <c r="N22" s="2"/>
      <c r="O22" s="2"/>
      <c r="P22" s="2"/>
      <c r="Q22" s="2"/>
      <c r="R22" s="2"/>
      <c r="S22" s="2"/>
      <c r="T22" s="2"/>
      <c r="U22" s="2"/>
      <c r="V22" s="2"/>
      <c r="W22" s="2"/>
      <c r="X22" s="2"/>
      <c r="Y22" s="2"/>
      <c r="Z22" s="2"/>
    </row>
    <row r="23" ht="25.5" customHeight="1">
      <c r="A23" s="17"/>
      <c r="B23" s="17"/>
      <c r="C23" s="4"/>
      <c r="D23" s="33"/>
      <c r="E23" s="33"/>
      <c r="F23" s="4"/>
      <c r="G23" s="14"/>
      <c r="H23" s="14"/>
      <c r="I23" s="14"/>
      <c r="J23" s="14"/>
      <c r="K23" s="14"/>
      <c r="L23" s="2"/>
      <c r="M23" s="2"/>
      <c r="N23" s="2"/>
      <c r="O23" s="2"/>
      <c r="P23" s="2"/>
      <c r="Q23" s="2"/>
      <c r="R23" s="2"/>
      <c r="S23" s="2"/>
      <c r="T23" s="2"/>
      <c r="U23" s="2"/>
      <c r="V23" s="2"/>
      <c r="W23" s="2"/>
      <c r="X23" s="2"/>
      <c r="Y23" s="2"/>
      <c r="Z23" s="2"/>
    </row>
    <row r="24" ht="25.5" customHeight="1">
      <c r="A24" s="17"/>
      <c r="B24" s="17"/>
      <c r="C24" s="4"/>
      <c r="D24" s="33"/>
      <c r="E24" s="33"/>
      <c r="F24" s="4"/>
      <c r="G24" s="14"/>
      <c r="H24" s="14"/>
      <c r="I24" s="14"/>
      <c r="J24" s="14"/>
      <c r="K24" s="14"/>
      <c r="L24" s="2"/>
      <c r="M24" s="2"/>
      <c r="N24" s="2"/>
      <c r="O24" s="2"/>
      <c r="P24" s="2"/>
      <c r="Q24" s="2"/>
      <c r="R24" s="2"/>
      <c r="S24" s="2"/>
      <c r="T24" s="2"/>
      <c r="U24" s="2"/>
      <c r="V24" s="2"/>
      <c r="W24" s="2"/>
      <c r="X24" s="2"/>
      <c r="Y24" s="2"/>
      <c r="Z24" s="2"/>
    </row>
    <row r="25" ht="25.5" customHeight="1">
      <c r="A25" s="17"/>
      <c r="B25" s="17"/>
      <c r="C25" s="4"/>
      <c r="D25" s="33"/>
      <c r="E25" s="33"/>
      <c r="F25" s="4"/>
      <c r="G25" s="14"/>
      <c r="H25" s="14"/>
      <c r="I25" s="14"/>
      <c r="J25" s="14"/>
      <c r="K25" s="14"/>
      <c r="L25" s="2"/>
      <c r="M25" s="2"/>
      <c r="N25" s="2"/>
      <c r="O25" s="2"/>
      <c r="P25" s="2"/>
      <c r="Q25" s="2"/>
      <c r="R25" s="2"/>
      <c r="S25" s="2"/>
      <c r="T25" s="2"/>
      <c r="U25" s="2"/>
      <c r="V25" s="2"/>
      <c r="W25" s="2"/>
      <c r="X25" s="2"/>
      <c r="Y25" s="2"/>
      <c r="Z25" s="2"/>
    </row>
    <row r="26" ht="25.5" customHeight="1">
      <c r="A26" s="5"/>
      <c r="B26" s="5"/>
      <c r="C26" s="5"/>
      <c r="D26" s="5"/>
      <c r="E26" s="5"/>
      <c r="F26" s="5"/>
      <c r="G26" s="2"/>
      <c r="H26" s="2"/>
      <c r="I26" s="2"/>
      <c r="J26" s="2"/>
      <c r="K26" s="2"/>
      <c r="L26" s="2"/>
      <c r="M26" s="2"/>
      <c r="N26" s="2"/>
      <c r="O26" s="2"/>
      <c r="P26" s="2"/>
      <c r="Q26" s="2"/>
      <c r="R26" s="2"/>
      <c r="S26" s="2"/>
      <c r="T26" s="2"/>
      <c r="U26" s="2"/>
      <c r="V26" s="2"/>
      <c r="W26" s="2"/>
      <c r="X26" s="2"/>
      <c r="Y26" s="2"/>
      <c r="Z26" s="2"/>
    </row>
    <row r="27" ht="25.5" customHeight="1">
      <c r="A27" s="5"/>
      <c r="B27" s="5"/>
      <c r="C27" s="5"/>
      <c r="D27" s="5"/>
      <c r="E27" s="5"/>
      <c r="F27" s="5"/>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2:D2"/>
  </mergeCells>
  <printOptions/>
  <pageMargins bottom="0.75" footer="0.0" header="0.0" left="0.7" right="0.7" top="0.75"/>
  <pageSetup orientation="landscape"/>
  <drawing r:id="rId1"/>
</worksheet>
</file>